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lle Geirs filer\PRISLISTER\Vinter 2023\"/>
    </mc:Choice>
  </mc:AlternateContent>
  <xr:revisionPtr revIDLastSave="0" documentId="8_{A427ACCF-F00A-497A-9EB0-3A488042093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2023-05" sheetId="2" r:id="rId1"/>
  </sheets>
  <externalReferences>
    <externalReference r:id="rId2"/>
  </externalReferences>
  <definedNames>
    <definedName name="_xlnm._FilterDatabase" localSheetId="0" hidden="1">'2023-05'!$C$15:$AK$908</definedName>
    <definedName name="dataarea">OFFSET([1]Products!$A$2,0,0,COUNTA([1]Products!$A:$A),66)</definedName>
    <definedName name="tCatalogueCommercial_EUO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740" i="2" l="1"/>
  <c r="AE696" i="2"/>
  <c r="AE684" i="2"/>
  <c r="AF681" i="2"/>
  <c r="AK681" i="2" s="1"/>
  <c r="AE645" i="2"/>
  <c r="AF644" i="2"/>
  <c r="AE641" i="2"/>
  <c r="AE526" i="2"/>
  <c r="AE508" i="2"/>
  <c r="AE502" i="2"/>
  <c r="AE421" i="2"/>
  <c r="AE400" i="2"/>
  <c r="AE395" i="2"/>
  <c r="AE384" i="2"/>
  <c r="AF200" i="2"/>
  <c r="AG200" i="2" s="1"/>
  <c r="AE192" i="2"/>
  <c r="AE191" i="2"/>
  <c r="AE200" i="2"/>
  <c r="AF263" i="2"/>
  <c r="AE263" i="2"/>
  <c r="AE330" i="2"/>
  <c r="AE367" i="2"/>
  <c r="AE368" i="2"/>
  <c r="AE386" i="2"/>
  <c r="AF474" i="2"/>
  <c r="AE474" i="2"/>
  <c r="AE504" i="2"/>
  <c r="AF504" i="2"/>
  <c r="AG504" i="2" s="1"/>
  <c r="AE506" i="2"/>
  <c r="AE507" i="2"/>
  <c r="AF507" i="2"/>
  <c r="AK507" i="2" s="1"/>
  <c r="AF508" i="2"/>
  <c r="AE539" i="2"/>
  <c r="AF539" i="2"/>
  <c r="AG539" i="2" s="1"/>
  <c r="AE591" i="2"/>
  <c r="AE594" i="2"/>
  <c r="AE618" i="2"/>
  <c r="AE644" i="2"/>
  <c r="AE656" i="2"/>
  <c r="AE659" i="2"/>
  <c r="AE688" i="2"/>
  <c r="AE699" i="2"/>
  <c r="AF699" i="2"/>
  <c r="AG699" i="2" s="1"/>
  <c r="AF702" i="2"/>
  <c r="AG702" i="2" s="1"/>
  <c r="AE702" i="2"/>
  <c r="AF718" i="2"/>
  <c r="AK718" i="2" s="1"/>
  <c r="AE718" i="2"/>
  <c r="AE730" i="2"/>
  <c r="AF734" i="2"/>
  <c r="AK734" i="2" s="1"/>
  <c r="AE739" i="2"/>
  <c r="AF739" i="2"/>
  <c r="AK739" i="2" s="1"/>
  <c r="AF742" i="2"/>
  <c r="AG742" i="2" s="1"/>
  <c r="AF743" i="2"/>
  <c r="AG743" i="2" s="1"/>
  <c r="AE743" i="2"/>
  <c r="AF808" i="2"/>
  <c r="AE808" i="2"/>
  <c r="AF814" i="2"/>
  <c r="AG814" i="2" s="1"/>
  <c r="AE814" i="2"/>
  <c r="AE830" i="2"/>
  <c r="AF830" i="2"/>
  <c r="AK830" i="2" s="1"/>
  <c r="AE831" i="2"/>
  <c r="AF831" i="2"/>
  <c r="AG831" i="2" s="1"/>
  <c r="AE840" i="2"/>
  <c r="AF840" i="2"/>
  <c r="AG840" i="2" s="1"/>
  <c r="AE851" i="2"/>
  <c r="AE852" i="2"/>
  <c r="AF852" i="2"/>
  <c r="AK852" i="2" s="1"/>
  <c r="AE862" i="2"/>
  <c r="AF862" i="2"/>
  <c r="AK862" i="2" s="1"/>
  <c r="AE866" i="2"/>
  <c r="AF866" i="2"/>
  <c r="AK866" i="2" s="1"/>
  <c r="AE867" i="2"/>
  <c r="AF867" i="2"/>
  <c r="AK867" i="2" s="1"/>
  <c r="AE870" i="2"/>
  <c r="AF870" i="2"/>
  <c r="AG870" i="2" s="1"/>
  <c r="AF873" i="2"/>
  <c r="AE892" i="2"/>
  <c r="AF647" i="2" l="1"/>
  <c r="AK647" i="2" s="1"/>
  <c r="AE647" i="2"/>
  <c r="AF407" i="2"/>
  <c r="AK407" i="2" s="1"/>
  <c r="AE407" i="2"/>
  <c r="AF435" i="2"/>
  <c r="AK435" i="2" s="1"/>
  <c r="AE435" i="2"/>
  <c r="AE736" i="2"/>
  <c r="AF736" i="2"/>
  <c r="AF337" i="2"/>
  <c r="AK337" i="2" s="1"/>
  <c r="AE337" i="2"/>
  <c r="AF335" i="2"/>
  <c r="AG335" i="2" s="1"/>
  <c r="AE335" i="2"/>
  <c r="AF740" i="2"/>
  <c r="AK740" i="2" s="1"/>
  <c r="AF684" i="2"/>
  <c r="AK684" i="2" s="1"/>
  <c r="AF645" i="2"/>
  <c r="AK645" i="2" s="1"/>
  <c r="AE681" i="2"/>
  <c r="AF421" i="2"/>
  <c r="AG421" i="2" s="1"/>
  <c r="AK702" i="2"/>
  <c r="AK870" i="2"/>
  <c r="AG866" i="2"/>
  <c r="AK831" i="2"/>
  <c r="AG739" i="2"/>
  <c r="AK742" i="2"/>
  <c r="AG830" i="2"/>
  <c r="AK699" i="2"/>
  <c r="AK539" i="2"/>
  <c r="AG808" i="2"/>
  <c r="AK808" i="2"/>
  <c r="AE721" i="2"/>
  <c r="AF721" i="2"/>
  <c r="AF404" i="2"/>
  <c r="AG404" i="2" s="1"/>
  <c r="AE404" i="2"/>
  <c r="AG862" i="2"/>
  <c r="AF851" i="2"/>
  <c r="AG734" i="2"/>
  <c r="AF730" i="2"/>
  <c r="AE734" i="2"/>
  <c r="AF641" i="2"/>
  <c r="AK641" i="2" s="1"/>
  <c r="AK814" i="2"/>
  <c r="AF892" i="2"/>
  <c r="AG892" i="2" s="1"/>
  <c r="AK840" i="2"/>
  <c r="AE692" i="2"/>
  <c r="AF692" i="2"/>
  <c r="AK743" i="2"/>
  <c r="AG718" i="2"/>
  <c r="AE378" i="2"/>
  <c r="AF378" i="2"/>
  <c r="AK378" i="2" s="1"/>
  <c r="AF659" i="2"/>
  <c r="AK659" i="2" s="1"/>
  <c r="AE742" i="2"/>
  <c r="AF591" i="2"/>
  <c r="AG591" i="2" s="1"/>
  <c r="AF372" i="2"/>
  <c r="AG372" i="2" s="1"/>
  <c r="AE372" i="2"/>
  <c r="AF396" i="2"/>
  <c r="AG396" i="2" s="1"/>
  <c r="AE396" i="2"/>
  <c r="AF526" i="2"/>
  <c r="AK526" i="2" s="1"/>
  <c r="AF502" i="2"/>
  <c r="AG502" i="2" s="1"/>
  <c r="AF367" i="2"/>
  <c r="AG367" i="2" s="1"/>
  <c r="AK263" i="2"/>
  <c r="AG263" i="2"/>
  <c r="AF696" i="2"/>
  <c r="AF506" i="2"/>
  <c r="AF380" i="2"/>
  <c r="AG380" i="2" s="1"/>
  <c r="AE380" i="2"/>
  <c r="AF688" i="2"/>
  <c r="AF656" i="2"/>
  <c r="AF192" i="2"/>
  <c r="AF191" i="2"/>
  <c r="AK191" i="2" s="1"/>
  <c r="AF386" i="2"/>
  <c r="AK386" i="2" s="1"/>
  <c r="AG873" i="2"/>
  <c r="AK873" i="2"/>
  <c r="AE873" i="2"/>
  <c r="AG867" i="2"/>
  <c r="AG852" i="2"/>
  <c r="AG644" i="2"/>
  <c r="AK644" i="2"/>
  <c r="AE642" i="2"/>
  <c r="AF642" i="2"/>
  <c r="AG681" i="2"/>
  <c r="AK474" i="2"/>
  <c r="AG474" i="2"/>
  <c r="AF618" i="2"/>
  <c r="AF594" i="2"/>
  <c r="AG508" i="2"/>
  <c r="AK508" i="2"/>
  <c r="AG407" i="2"/>
  <c r="AG507" i="2"/>
  <c r="AK504" i="2"/>
  <c r="AF395" i="2"/>
  <c r="AF400" i="2"/>
  <c r="AF384" i="2"/>
  <c r="AF368" i="2"/>
  <c r="AF330" i="2"/>
  <c r="AK200" i="2"/>
  <c r="AK335" i="2" l="1"/>
  <c r="AK591" i="2"/>
  <c r="AK892" i="2"/>
  <c r="AG337" i="2"/>
  <c r="AG647" i="2"/>
  <c r="AG659" i="2"/>
  <c r="AG684" i="2"/>
  <c r="AG435" i="2"/>
  <c r="AG645" i="2"/>
  <c r="AK736" i="2"/>
  <c r="AG736" i="2"/>
  <c r="AG740" i="2"/>
  <c r="AK421" i="2"/>
  <c r="AG386" i="2"/>
  <c r="AG378" i="2"/>
  <c r="AK502" i="2"/>
  <c r="AK367" i="2"/>
  <c r="AG526" i="2"/>
  <c r="AK404" i="2"/>
  <c r="AG641" i="2"/>
  <c r="AK396" i="2"/>
  <c r="AG191" i="2"/>
  <c r="AG721" i="2"/>
  <c r="AK721" i="2"/>
  <c r="AK192" i="2"/>
  <c r="AG192" i="2"/>
  <c r="AG506" i="2"/>
  <c r="AK506" i="2"/>
  <c r="AK692" i="2"/>
  <c r="AG692" i="2"/>
  <c r="AK730" i="2"/>
  <c r="AG730" i="2"/>
  <c r="AG696" i="2"/>
  <c r="AK696" i="2"/>
  <c r="AK380" i="2"/>
  <c r="AK372" i="2"/>
  <c r="AG656" i="2"/>
  <c r="AK656" i="2"/>
  <c r="AK851" i="2"/>
  <c r="AG851" i="2"/>
  <c r="AK688" i="2"/>
  <c r="AG688" i="2"/>
  <c r="AG330" i="2"/>
  <c r="AK330" i="2"/>
  <c r="AG368" i="2"/>
  <c r="AK368" i="2"/>
  <c r="AG384" i="2"/>
  <c r="AK384" i="2"/>
  <c r="AG400" i="2"/>
  <c r="AK400" i="2"/>
  <c r="AK395" i="2"/>
  <c r="AG395" i="2"/>
  <c r="AK594" i="2"/>
  <c r="AG594" i="2"/>
  <c r="AK618" i="2"/>
  <c r="AG618" i="2"/>
  <c r="AK642" i="2"/>
  <c r="AG642" i="2"/>
  <c r="AN16" i="2" l="1"/>
  <c r="AN17" i="2" s="1"/>
  <c r="AN18" i="2" s="1"/>
  <c r="AN19" i="2" s="1"/>
  <c r="AN20" i="2" s="1"/>
  <c r="AN21" i="2" s="1"/>
  <c r="AN22" i="2" s="1"/>
  <c r="AN23" i="2" s="1"/>
  <c r="AN24" i="2" s="1"/>
  <c r="AN25" i="2" s="1"/>
  <c r="AN26" i="2" s="1"/>
  <c r="AN27" i="2" s="1"/>
  <c r="AN28" i="2" s="1"/>
  <c r="AN29" i="2" s="1"/>
  <c r="AN30" i="2" s="1"/>
  <c r="AN31" i="2" s="1"/>
  <c r="AN32" i="2" s="1"/>
  <c r="AN33" i="2" s="1"/>
  <c r="AN34" i="2" s="1"/>
  <c r="AN35" i="2" s="1"/>
  <c r="AN36" i="2" s="1"/>
  <c r="AN37" i="2" s="1"/>
  <c r="AN38" i="2" s="1"/>
  <c r="AN39" i="2" s="1"/>
  <c r="AN40" i="2" s="1"/>
  <c r="AN41" i="2" s="1"/>
  <c r="AN42" i="2" s="1"/>
  <c r="AN43" i="2" s="1"/>
  <c r="AN44" i="2" s="1"/>
  <c r="AN45" i="2" s="1"/>
  <c r="AN46" i="2" s="1"/>
  <c r="AN47" i="2" s="1"/>
  <c r="AN48" i="2" s="1"/>
  <c r="AN49" i="2" s="1"/>
  <c r="AN50" i="2" s="1"/>
  <c r="AN51" i="2" s="1"/>
  <c r="AN52" i="2" s="1"/>
  <c r="AN53" i="2" s="1"/>
  <c r="AN54" i="2" s="1"/>
  <c r="AN55" i="2" s="1"/>
  <c r="AN56" i="2" s="1"/>
  <c r="AN57" i="2" s="1"/>
  <c r="AN58" i="2" s="1"/>
  <c r="AN59" i="2" s="1"/>
  <c r="AN60" i="2" s="1"/>
  <c r="AN61" i="2" s="1"/>
  <c r="AN62" i="2" s="1"/>
  <c r="AN63" i="2" s="1"/>
  <c r="AN64" i="2" s="1"/>
  <c r="AN65" i="2" s="1"/>
  <c r="AN66" i="2" s="1"/>
  <c r="AN67" i="2" s="1"/>
  <c r="AN68" i="2" s="1"/>
  <c r="AN69" i="2" s="1"/>
  <c r="AN70" i="2" s="1"/>
  <c r="AN71" i="2" s="1"/>
  <c r="AN72" i="2" s="1"/>
  <c r="AN73" i="2" s="1"/>
  <c r="AN74" i="2" s="1"/>
  <c r="AN75" i="2" s="1"/>
  <c r="AN76" i="2" s="1"/>
  <c r="AN77" i="2" s="1"/>
  <c r="AN78" i="2" s="1"/>
  <c r="AN79" i="2" s="1"/>
  <c r="AN80" i="2" s="1"/>
  <c r="AN81" i="2" s="1"/>
  <c r="AN82" i="2" s="1"/>
  <c r="AN83" i="2" s="1"/>
  <c r="AN84" i="2" s="1"/>
  <c r="AN85" i="2" s="1"/>
  <c r="AN86" i="2" s="1"/>
  <c r="AN87" i="2" s="1"/>
  <c r="AN88" i="2" s="1"/>
  <c r="AN89" i="2" s="1"/>
  <c r="AN90" i="2" s="1"/>
  <c r="AN91" i="2" s="1"/>
  <c r="AN92" i="2" s="1"/>
  <c r="AN93" i="2" s="1"/>
  <c r="AN94" i="2" s="1"/>
  <c r="AN95" i="2" s="1"/>
  <c r="AN96" i="2" s="1"/>
  <c r="AN97" i="2" s="1"/>
  <c r="AN98" i="2" s="1"/>
  <c r="AN99" i="2" s="1"/>
  <c r="AN100" i="2" s="1"/>
  <c r="AN101" i="2" s="1"/>
  <c r="AN102" i="2" s="1"/>
  <c r="AN103" i="2" s="1"/>
  <c r="AN104" i="2" s="1"/>
  <c r="AN105" i="2" s="1"/>
  <c r="AN106" i="2" s="1"/>
  <c r="AN107" i="2" s="1"/>
  <c r="AN108" i="2" s="1"/>
  <c r="AN109" i="2" s="1"/>
  <c r="AN110" i="2" s="1"/>
  <c r="AN111" i="2" s="1"/>
  <c r="AN112" i="2" s="1"/>
  <c r="AN113" i="2" s="1"/>
  <c r="AN114" i="2" s="1"/>
  <c r="AN115" i="2" s="1"/>
  <c r="AN116" i="2" s="1"/>
  <c r="AN117" i="2" s="1"/>
  <c r="AN118" i="2" s="1"/>
  <c r="AN119" i="2" s="1"/>
  <c r="AN120" i="2" s="1"/>
  <c r="AN121" i="2" s="1"/>
  <c r="AN122" i="2" s="1"/>
  <c r="AN123" i="2" s="1"/>
  <c r="AN124" i="2" s="1"/>
  <c r="AN125" i="2" s="1"/>
  <c r="AN126" i="2" s="1"/>
  <c r="AN127" i="2" s="1"/>
  <c r="AN128" i="2" s="1"/>
  <c r="AN129" i="2" s="1"/>
  <c r="AN130" i="2" s="1"/>
  <c r="AN131" i="2" s="1"/>
  <c r="AN132" i="2" s="1"/>
  <c r="AN133" i="2" s="1"/>
  <c r="AN134" i="2" s="1"/>
  <c r="AN135" i="2" s="1"/>
  <c r="AN136" i="2" s="1"/>
  <c r="AN137" i="2" s="1"/>
  <c r="AN138" i="2" s="1"/>
  <c r="AN139" i="2" s="1"/>
  <c r="AN140" i="2" s="1"/>
  <c r="AN141" i="2" s="1"/>
  <c r="AN142" i="2" s="1"/>
  <c r="AN143" i="2" s="1"/>
  <c r="AN144" i="2" s="1"/>
  <c r="AN145" i="2" s="1"/>
  <c r="AN146" i="2" s="1"/>
  <c r="AN147" i="2" s="1"/>
  <c r="AN148" i="2" s="1"/>
  <c r="AN149" i="2" s="1"/>
  <c r="AN150" i="2" s="1"/>
  <c r="AN151" i="2" s="1"/>
  <c r="AN152" i="2" s="1"/>
  <c r="AN153" i="2" s="1"/>
  <c r="AN154" i="2" s="1"/>
  <c r="AN155" i="2" s="1"/>
  <c r="AN156" i="2" s="1"/>
  <c r="AN157" i="2" s="1"/>
  <c r="AN158" i="2" s="1"/>
  <c r="AN159" i="2" s="1"/>
  <c r="AN160" i="2" s="1"/>
  <c r="AN161" i="2" s="1"/>
  <c r="AN162" i="2" s="1"/>
  <c r="AN163" i="2" s="1"/>
  <c r="AN164" i="2" s="1"/>
  <c r="AN165" i="2" s="1"/>
  <c r="AN166" i="2" s="1"/>
  <c r="AN167" i="2" s="1"/>
  <c r="AN168" i="2" s="1"/>
  <c r="AN169" i="2" s="1"/>
  <c r="AN170" i="2" s="1"/>
  <c r="AN171" i="2" s="1"/>
  <c r="AN172" i="2" s="1"/>
  <c r="AN173" i="2" s="1"/>
  <c r="AN174" i="2" s="1"/>
  <c r="AN175" i="2" s="1"/>
  <c r="AN176" i="2" s="1"/>
  <c r="AN177" i="2" s="1"/>
  <c r="AN178" i="2" s="1"/>
  <c r="AN179" i="2" s="1"/>
  <c r="AN180" i="2" s="1"/>
  <c r="AN181" i="2" s="1"/>
  <c r="AN182" i="2" s="1"/>
  <c r="AN183" i="2" s="1"/>
  <c r="AN184" i="2" s="1"/>
  <c r="AN185" i="2" s="1"/>
  <c r="AN186" i="2" s="1"/>
  <c r="AN187" i="2" s="1"/>
  <c r="AN188" i="2" s="1"/>
  <c r="AN189" i="2" s="1"/>
  <c r="AN190" i="2" s="1"/>
  <c r="AN191" i="2" s="1"/>
  <c r="AN192" i="2" s="1"/>
  <c r="AN193" i="2" s="1"/>
  <c r="AN194" i="2" s="1"/>
  <c r="AN195" i="2" s="1"/>
  <c r="AN196" i="2" s="1"/>
  <c r="AN197" i="2" s="1"/>
  <c r="AN198" i="2" s="1"/>
  <c r="AN199" i="2" s="1"/>
  <c r="AN200" i="2" s="1"/>
  <c r="AN201" i="2" s="1"/>
  <c r="AN202" i="2" s="1"/>
  <c r="AN203" i="2" s="1"/>
  <c r="AN204" i="2" s="1"/>
  <c r="AN205" i="2" s="1"/>
  <c r="AN206" i="2" s="1"/>
  <c r="AN207" i="2" s="1"/>
  <c r="AN208" i="2" s="1"/>
  <c r="AN209" i="2" s="1"/>
  <c r="AN210" i="2" s="1"/>
  <c r="AN211" i="2" s="1"/>
  <c r="AN212" i="2" s="1"/>
  <c r="AN213" i="2" s="1"/>
  <c r="AN214" i="2" s="1"/>
  <c r="AN215" i="2" s="1"/>
  <c r="AN216" i="2" s="1"/>
  <c r="AN217" i="2" s="1"/>
  <c r="AN218" i="2" s="1"/>
  <c r="AN219" i="2" s="1"/>
  <c r="AN220" i="2" s="1"/>
  <c r="AN221" i="2" s="1"/>
  <c r="AN222" i="2" s="1"/>
  <c r="AN223" i="2" s="1"/>
  <c r="AN224" i="2" s="1"/>
  <c r="AN225" i="2" s="1"/>
  <c r="AN226" i="2" s="1"/>
  <c r="AN227" i="2" s="1"/>
  <c r="AN228" i="2" s="1"/>
  <c r="AN229" i="2" s="1"/>
  <c r="AN230" i="2" s="1"/>
  <c r="AN231" i="2" s="1"/>
  <c r="AN232" i="2" s="1"/>
  <c r="AN233" i="2" s="1"/>
  <c r="AN234" i="2" s="1"/>
  <c r="AN235" i="2" s="1"/>
  <c r="AN236" i="2" s="1"/>
  <c r="AN237" i="2" s="1"/>
  <c r="AN238" i="2" s="1"/>
  <c r="AN239" i="2" s="1"/>
  <c r="AN240" i="2" s="1"/>
  <c r="AN241" i="2" s="1"/>
  <c r="AN242" i="2" s="1"/>
  <c r="AN243" i="2" s="1"/>
  <c r="AN244" i="2" s="1"/>
  <c r="AN245" i="2" s="1"/>
  <c r="AN246" i="2" s="1"/>
  <c r="AN247" i="2" s="1"/>
  <c r="AN248" i="2" s="1"/>
  <c r="AN249" i="2" s="1"/>
  <c r="AN250" i="2" s="1"/>
  <c r="AN251" i="2" s="1"/>
  <c r="AN252" i="2" s="1"/>
  <c r="AN253" i="2" s="1"/>
  <c r="AN254" i="2" s="1"/>
  <c r="AN255" i="2" s="1"/>
  <c r="AN256" i="2" s="1"/>
  <c r="AN257" i="2" s="1"/>
  <c r="AN258" i="2" s="1"/>
  <c r="AN259" i="2" s="1"/>
  <c r="AN260" i="2" s="1"/>
  <c r="AN261" i="2" s="1"/>
  <c r="AN262" i="2" s="1"/>
  <c r="AN263" i="2" s="1"/>
  <c r="AN264" i="2" s="1"/>
  <c r="AN265" i="2" s="1"/>
  <c r="AN266" i="2" s="1"/>
  <c r="AN267" i="2" s="1"/>
  <c r="AN268" i="2" s="1"/>
  <c r="AN269" i="2" s="1"/>
  <c r="AN270" i="2" s="1"/>
  <c r="AN271" i="2" s="1"/>
  <c r="AN272" i="2" s="1"/>
  <c r="AN273" i="2" s="1"/>
  <c r="AN274" i="2" s="1"/>
  <c r="AN275" i="2" s="1"/>
  <c r="AN276" i="2" s="1"/>
  <c r="AN277" i="2" s="1"/>
  <c r="AN278" i="2" s="1"/>
  <c r="AN279" i="2" s="1"/>
  <c r="AN280" i="2" s="1"/>
  <c r="AN281" i="2" s="1"/>
  <c r="AN282" i="2" s="1"/>
  <c r="AN283" i="2" s="1"/>
  <c r="AN284" i="2" s="1"/>
  <c r="AN285" i="2" s="1"/>
  <c r="AN286" i="2" s="1"/>
  <c r="AN287" i="2" s="1"/>
  <c r="AN288" i="2" s="1"/>
  <c r="AN289" i="2" s="1"/>
  <c r="AN290" i="2" s="1"/>
  <c r="AN291" i="2" s="1"/>
  <c r="AN292" i="2" s="1"/>
  <c r="AN293" i="2" s="1"/>
  <c r="AN294" i="2" s="1"/>
  <c r="AN295" i="2" s="1"/>
  <c r="AN296" i="2" s="1"/>
  <c r="AN297" i="2" s="1"/>
  <c r="AN298" i="2" s="1"/>
  <c r="AN299" i="2" s="1"/>
  <c r="AN300" i="2" s="1"/>
  <c r="AN301" i="2" s="1"/>
  <c r="AN302" i="2" s="1"/>
  <c r="AN303" i="2" s="1"/>
  <c r="AN304" i="2" s="1"/>
  <c r="AN305" i="2" s="1"/>
  <c r="AN306" i="2" s="1"/>
  <c r="AN307" i="2" s="1"/>
  <c r="AN308" i="2" s="1"/>
  <c r="AN309" i="2" s="1"/>
  <c r="AN310" i="2" s="1"/>
  <c r="AN311" i="2" s="1"/>
  <c r="AN312" i="2" s="1"/>
  <c r="AN313" i="2" s="1"/>
  <c r="AN314" i="2" s="1"/>
  <c r="AN315" i="2" s="1"/>
  <c r="AN316" i="2" s="1"/>
  <c r="AN317" i="2" s="1"/>
  <c r="AN318" i="2" s="1"/>
  <c r="AN319" i="2" s="1"/>
  <c r="AN320" i="2" s="1"/>
  <c r="AN321" i="2" s="1"/>
  <c r="AN322" i="2" s="1"/>
  <c r="AN323" i="2" s="1"/>
  <c r="AN324" i="2" s="1"/>
  <c r="AN325" i="2" s="1"/>
  <c r="AN326" i="2" s="1"/>
  <c r="AN327" i="2" s="1"/>
  <c r="AN328" i="2" s="1"/>
  <c r="AN329" i="2" s="1"/>
  <c r="AN330" i="2" s="1"/>
  <c r="AN331" i="2" s="1"/>
  <c r="AN332" i="2" s="1"/>
  <c r="AN333" i="2" s="1"/>
  <c r="AN334" i="2" s="1"/>
  <c r="AN335" i="2" s="1"/>
  <c r="AN336" i="2" s="1"/>
  <c r="AN337" i="2" s="1"/>
  <c r="AN338" i="2" s="1"/>
  <c r="AN339" i="2" s="1"/>
  <c r="AN340" i="2" s="1"/>
  <c r="AN341" i="2" s="1"/>
  <c r="AN342" i="2" s="1"/>
  <c r="AN343" i="2" s="1"/>
  <c r="AN344" i="2" s="1"/>
  <c r="AN345" i="2" s="1"/>
  <c r="AN346" i="2" s="1"/>
  <c r="AN347" i="2" s="1"/>
  <c r="AN348" i="2" s="1"/>
  <c r="AN349" i="2" s="1"/>
  <c r="AN350" i="2" s="1"/>
  <c r="AN351" i="2" s="1"/>
  <c r="AN352" i="2" s="1"/>
  <c r="AN353" i="2" s="1"/>
  <c r="AN354" i="2" s="1"/>
  <c r="AN355" i="2" s="1"/>
  <c r="AN356" i="2" s="1"/>
  <c r="AN357" i="2" s="1"/>
  <c r="AN358" i="2" s="1"/>
  <c r="AN359" i="2" s="1"/>
  <c r="AN360" i="2" s="1"/>
  <c r="AN361" i="2" s="1"/>
  <c r="AN362" i="2" s="1"/>
  <c r="AN363" i="2" s="1"/>
  <c r="AN364" i="2" s="1"/>
  <c r="AN365" i="2" s="1"/>
  <c r="AN366" i="2" s="1"/>
  <c r="AN367" i="2" s="1"/>
  <c r="AN368" i="2" s="1"/>
  <c r="AN369" i="2" s="1"/>
  <c r="AN370" i="2" s="1"/>
  <c r="AN371" i="2" s="1"/>
  <c r="AN372" i="2" s="1"/>
  <c r="AN373" i="2" s="1"/>
  <c r="AN374" i="2" s="1"/>
  <c r="AN375" i="2" s="1"/>
  <c r="AN376" i="2" s="1"/>
  <c r="AN377" i="2" s="1"/>
  <c r="AN378" i="2" s="1"/>
  <c r="AN379" i="2" s="1"/>
  <c r="AN380" i="2" s="1"/>
  <c r="AN381" i="2" s="1"/>
  <c r="AN382" i="2" s="1"/>
  <c r="AN383" i="2" s="1"/>
  <c r="AN384" i="2" s="1"/>
  <c r="AN385" i="2" s="1"/>
  <c r="AN386" i="2" s="1"/>
  <c r="AN387" i="2" s="1"/>
  <c r="AN388" i="2" s="1"/>
  <c r="AN389" i="2" s="1"/>
  <c r="AN390" i="2" s="1"/>
  <c r="AN391" i="2" s="1"/>
  <c r="AN392" i="2" s="1"/>
  <c r="AN393" i="2" s="1"/>
  <c r="AN394" i="2" s="1"/>
  <c r="AN395" i="2" s="1"/>
  <c r="AN396" i="2" s="1"/>
  <c r="AN397" i="2" s="1"/>
  <c r="AN398" i="2" s="1"/>
  <c r="AN399" i="2" s="1"/>
  <c r="AN400" i="2" s="1"/>
  <c r="AN401" i="2" s="1"/>
  <c r="AN402" i="2" s="1"/>
  <c r="AN403" i="2" s="1"/>
  <c r="AN404" i="2" s="1"/>
  <c r="AN405" i="2" s="1"/>
  <c r="AN406" i="2" s="1"/>
  <c r="AN407" i="2" s="1"/>
  <c r="AN408" i="2" s="1"/>
  <c r="AN409" i="2" s="1"/>
  <c r="AN410" i="2" s="1"/>
  <c r="AN411" i="2" s="1"/>
  <c r="AN412" i="2" s="1"/>
  <c r="AN413" i="2" s="1"/>
  <c r="AN414" i="2" s="1"/>
  <c r="AN415" i="2" s="1"/>
  <c r="AN416" i="2" s="1"/>
  <c r="AN417" i="2" s="1"/>
  <c r="AN418" i="2" s="1"/>
  <c r="AN419" i="2" s="1"/>
  <c r="AN420" i="2" s="1"/>
  <c r="AN421" i="2" s="1"/>
  <c r="AN422" i="2" s="1"/>
  <c r="AN423" i="2" s="1"/>
  <c r="AN424" i="2" s="1"/>
  <c r="AN425" i="2" s="1"/>
  <c r="AN426" i="2" s="1"/>
  <c r="AN427" i="2" s="1"/>
  <c r="AN428" i="2" s="1"/>
  <c r="AN429" i="2" s="1"/>
  <c r="AN430" i="2" s="1"/>
  <c r="AN431" i="2" s="1"/>
  <c r="AN432" i="2" s="1"/>
  <c r="AN433" i="2" s="1"/>
  <c r="AN434" i="2" s="1"/>
  <c r="AN435" i="2" s="1"/>
  <c r="AN436" i="2" s="1"/>
  <c r="AN437" i="2" s="1"/>
  <c r="AN438" i="2" s="1"/>
  <c r="AN439" i="2" s="1"/>
  <c r="AN440" i="2" s="1"/>
  <c r="AN441" i="2" s="1"/>
  <c r="AN442" i="2" s="1"/>
  <c r="AN443" i="2" s="1"/>
  <c r="AN444" i="2" s="1"/>
  <c r="AN445" i="2" s="1"/>
  <c r="AN446" i="2" s="1"/>
  <c r="AN447" i="2" s="1"/>
  <c r="AN448" i="2" s="1"/>
  <c r="AN449" i="2" s="1"/>
  <c r="AN450" i="2" s="1"/>
  <c r="AN451" i="2" s="1"/>
  <c r="AN452" i="2" s="1"/>
  <c r="AN453" i="2" s="1"/>
  <c r="AN454" i="2" s="1"/>
  <c r="AN455" i="2" s="1"/>
  <c r="AN456" i="2" s="1"/>
  <c r="AN457" i="2" s="1"/>
  <c r="AN458" i="2" s="1"/>
  <c r="AN459" i="2" s="1"/>
  <c r="AN460" i="2" s="1"/>
  <c r="AN461" i="2" s="1"/>
  <c r="AN462" i="2" s="1"/>
  <c r="AN463" i="2" s="1"/>
  <c r="AN464" i="2" s="1"/>
  <c r="AN465" i="2" s="1"/>
  <c r="AN466" i="2" s="1"/>
  <c r="AN467" i="2" s="1"/>
  <c r="AN468" i="2" s="1"/>
  <c r="AN469" i="2" s="1"/>
  <c r="AN470" i="2" s="1"/>
  <c r="AN471" i="2" s="1"/>
  <c r="AN472" i="2" s="1"/>
  <c r="AN473" i="2" s="1"/>
  <c r="AN474" i="2" s="1"/>
  <c r="AN475" i="2" s="1"/>
  <c r="AN476" i="2" s="1"/>
  <c r="AN477" i="2" s="1"/>
  <c r="AN478" i="2" s="1"/>
  <c r="AN479" i="2" s="1"/>
  <c r="AN480" i="2" s="1"/>
  <c r="AN481" i="2" s="1"/>
  <c r="AN482" i="2" s="1"/>
  <c r="AN483" i="2" s="1"/>
  <c r="AN484" i="2" s="1"/>
  <c r="AN485" i="2" s="1"/>
  <c r="AN486" i="2" s="1"/>
  <c r="AN487" i="2" s="1"/>
  <c r="AN488" i="2" s="1"/>
  <c r="AN489" i="2" s="1"/>
  <c r="AN490" i="2" s="1"/>
  <c r="AN491" i="2" s="1"/>
  <c r="AN492" i="2" s="1"/>
  <c r="AN493" i="2" s="1"/>
  <c r="AN494" i="2" s="1"/>
  <c r="AN495" i="2" s="1"/>
  <c r="AN496" i="2" s="1"/>
  <c r="AN497" i="2" s="1"/>
  <c r="AN498" i="2" s="1"/>
  <c r="AN499" i="2" s="1"/>
  <c r="AN500" i="2" s="1"/>
  <c r="AN501" i="2" s="1"/>
  <c r="AN502" i="2" s="1"/>
  <c r="AN503" i="2" s="1"/>
  <c r="AN504" i="2" s="1"/>
  <c r="AN505" i="2" s="1"/>
  <c r="AN506" i="2" s="1"/>
  <c r="AN507" i="2" s="1"/>
  <c r="AN508" i="2" s="1"/>
  <c r="AN509" i="2" s="1"/>
  <c r="AN510" i="2" s="1"/>
  <c r="AN511" i="2" s="1"/>
  <c r="AN512" i="2" s="1"/>
  <c r="AN513" i="2" s="1"/>
  <c r="AN514" i="2" s="1"/>
  <c r="AN515" i="2" s="1"/>
  <c r="AN516" i="2" s="1"/>
  <c r="AN517" i="2" s="1"/>
  <c r="AN518" i="2" s="1"/>
  <c r="AN519" i="2" s="1"/>
  <c r="AN520" i="2" s="1"/>
  <c r="AN521" i="2" s="1"/>
  <c r="AN522" i="2" s="1"/>
  <c r="AN523" i="2" s="1"/>
  <c r="AN524" i="2" s="1"/>
  <c r="AN525" i="2" s="1"/>
  <c r="AN526" i="2" s="1"/>
  <c r="AN527" i="2" s="1"/>
  <c r="AN528" i="2" s="1"/>
  <c r="AN529" i="2" s="1"/>
  <c r="AN530" i="2" s="1"/>
  <c r="AN531" i="2" s="1"/>
  <c r="AN532" i="2" s="1"/>
  <c r="AN533" i="2" s="1"/>
  <c r="AN534" i="2" s="1"/>
  <c r="AN535" i="2" s="1"/>
  <c r="AN536" i="2" s="1"/>
  <c r="AN537" i="2" s="1"/>
  <c r="AN538" i="2" s="1"/>
  <c r="AN539" i="2" s="1"/>
  <c r="AN540" i="2" s="1"/>
  <c r="AN541" i="2" s="1"/>
  <c r="AN542" i="2" s="1"/>
  <c r="AN543" i="2" s="1"/>
  <c r="AN544" i="2" s="1"/>
  <c r="AN545" i="2" s="1"/>
  <c r="AN546" i="2" s="1"/>
  <c r="AN547" i="2" s="1"/>
  <c r="AN548" i="2" s="1"/>
  <c r="AN549" i="2" s="1"/>
  <c r="AN550" i="2" s="1"/>
  <c r="AN551" i="2" s="1"/>
  <c r="AN552" i="2" s="1"/>
  <c r="AN553" i="2" s="1"/>
  <c r="AN554" i="2" s="1"/>
  <c r="AN555" i="2" s="1"/>
  <c r="AN556" i="2" s="1"/>
  <c r="AN557" i="2" s="1"/>
  <c r="AN558" i="2" s="1"/>
  <c r="AN559" i="2" s="1"/>
  <c r="AN560" i="2" s="1"/>
  <c r="AN561" i="2" s="1"/>
  <c r="AN562" i="2" s="1"/>
  <c r="AN563" i="2" s="1"/>
  <c r="AN564" i="2" s="1"/>
  <c r="AN565" i="2" s="1"/>
  <c r="AN566" i="2" s="1"/>
  <c r="AN567" i="2" s="1"/>
  <c r="AN568" i="2" s="1"/>
  <c r="AN569" i="2" s="1"/>
  <c r="AN570" i="2" s="1"/>
  <c r="AN571" i="2" s="1"/>
  <c r="AN572" i="2" s="1"/>
  <c r="AN573" i="2" s="1"/>
  <c r="AN574" i="2" s="1"/>
  <c r="AN575" i="2" s="1"/>
  <c r="AN576" i="2" s="1"/>
  <c r="AN577" i="2" s="1"/>
  <c r="AN578" i="2" s="1"/>
  <c r="AN579" i="2" s="1"/>
  <c r="AN580" i="2" s="1"/>
  <c r="AN581" i="2" s="1"/>
  <c r="AN582" i="2" s="1"/>
  <c r="AN583" i="2" s="1"/>
  <c r="AN584" i="2" s="1"/>
  <c r="AN585" i="2" s="1"/>
  <c r="AN586" i="2" s="1"/>
  <c r="AN587" i="2" s="1"/>
  <c r="AN588" i="2" s="1"/>
  <c r="AN589" i="2" s="1"/>
  <c r="AN590" i="2" s="1"/>
  <c r="AN591" i="2" s="1"/>
  <c r="AN592" i="2" s="1"/>
  <c r="AN593" i="2" s="1"/>
  <c r="AN594" i="2" s="1"/>
  <c r="AN595" i="2" s="1"/>
  <c r="AN596" i="2" s="1"/>
  <c r="AN597" i="2" s="1"/>
  <c r="AN598" i="2" s="1"/>
  <c r="AN599" i="2" s="1"/>
  <c r="AN600" i="2" s="1"/>
  <c r="AN601" i="2" s="1"/>
  <c r="AN602" i="2" s="1"/>
  <c r="AN603" i="2" s="1"/>
  <c r="AN604" i="2" s="1"/>
  <c r="AN605" i="2" s="1"/>
  <c r="AN606" i="2" s="1"/>
  <c r="AN607" i="2" s="1"/>
  <c r="AN608" i="2" s="1"/>
  <c r="AN609" i="2" s="1"/>
  <c r="AN610" i="2" s="1"/>
  <c r="AN611" i="2" s="1"/>
  <c r="AN612" i="2" s="1"/>
  <c r="AN613" i="2" s="1"/>
  <c r="AN614" i="2" s="1"/>
  <c r="AN615" i="2" s="1"/>
  <c r="AN616" i="2" s="1"/>
  <c r="AN617" i="2" s="1"/>
  <c r="AN618" i="2" s="1"/>
  <c r="AN619" i="2" s="1"/>
  <c r="AN620" i="2" s="1"/>
  <c r="AN621" i="2" s="1"/>
  <c r="AN622" i="2" s="1"/>
  <c r="AN623" i="2" s="1"/>
  <c r="AN624" i="2" s="1"/>
  <c r="AN625" i="2" s="1"/>
  <c r="AN626" i="2" s="1"/>
  <c r="AN627" i="2" s="1"/>
  <c r="AN628" i="2" s="1"/>
  <c r="AN629" i="2" s="1"/>
  <c r="AN630" i="2" s="1"/>
  <c r="AN631" i="2" s="1"/>
  <c r="AN632" i="2" s="1"/>
  <c r="AN633" i="2" s="1"/>
  <c r="AN634" i="2" s="1"/>
  <c r="AN635" i="2" s="1"/>
  <c r="AN636" i="2" s="1"/>
  <c r="AN637" i="2" s="1"/>
  <c r="AN638" i="2" s="1"/>
  <c r="AN639" i="2" s="1"/>
  <c r="AN640" i="2" s="1"/>
  <c r="AN641" i="2" s="1"/>
  <c r="AN642" i="2" s="1"/>
  <c r="AN643" i="2" s="1"/>
  <c r="AN644" i="2" s="1"/>
  <c r="AN645" i="2" s="1"/>
  <c r="AN646" i="2" s="1"/>
  <c r="AN647" i="2" s="1"/>
  <c r="AN648" i="2" s="1"/>
  <c r="AN649" i="2" s="1"/>
  <c r="AN650" i="2" s="1"/>
  <c r="AN651" i="2" s="1"/>
  <c r="AN652" i="2" s="1"/>
  <c r="AN653" i="2" s="1"/>
  <c r="AN654" i="2" s="1"/>
  <c r="AN655" i="2" s="1"/>
  <c r="AN656" i="2" s="1"/>
  <c r="AN657" i="2" s="1"/>
  <c r="AN658" i="2" s="1"/>
  <c r="AN659" i="2" s="1"/>
  <c r="AN660" i="2" s="1"/>
  <c r="AN661" i="2" s="1"/>
  <c r="AN662" i="2" s="1"/>
  <c r="AN663" i="2" s="1"/>
  <c r="AN664" i="2" s="1"/>
  <c r="AN665" i="2" s="1"/>
  <c r="AN666" i="2" s="1"/>
  <c r="AN667" i="2" s="1"/>
  <c r="AN668" i="2" s="1"/>
  <c r="AN669" i="2" s="1"/>
  <c r="AN670" i="2" s="1"/>
  <c r="AN671" i="2" s="1"/>
  <c r="AN672" i="2" s="1"/>
  <c r="AN673" i="2" s="1"/>
  <c r="AN674" i="2" s="1"/>
  <c r="AN675" i="2" s="1"/>
  <c r="AN676" i="2" s="1"/>
  <c r="AN677" i="2" s="1"/>
  <c r="AN678" i="2" s="1"/>
  <c r="AN679" i="2" s="1"/>
  <c r="AN680" i="2" s="1"/>
  <c r="AN681" i="2" s="1"/>
  <c r="AN682" i="2" s="1"/>
  <c r="AN683" i="2" s="1"/>
  <c r="AN684" i="2" s="1"/>
  <c r="AN685" i="2" s="1"/>
  <c r="AN686" i="2" s="1"/>
  <c r="AN687" i="2" s="1"/>
  <c r="AN688" i="2" s="1"/>
  <c r="AN689" i="2" s="1"/>
  <c r="AN690" i="2" s="1"/>
  <c r="AN691" i="2" s="1"/>
  <c r="AN692" i="2" s="1"/>
  <c r="AN693" i="2" s="1"/>
  <c r="AN694" i="2" s="1"/>
  <c r="AN695" i="2" s="1"/>
  <c r="AN696" i="2" s="1"/>
  <c r="AN697" i="2" s="1"/>
  <c r="AN698" i="2" s="1"/>
  <c r="AN699" i="2" s="1"/>
  <c r="AN700" i="2" s="1"/>
  <c r="AN701" i="2" s="1"/>
  <c r="AN702" i="2" s="1"/>
  <c r="AN703" i="2" s="1"/>
  <c r="AN704" i="2" s="1"/>
  <c r="AN705" i="2" s="1"/>
  <c r="AN706" i="2" s="1"/>
  <c r="AN707" i="2" s="1"/>
  <c r="AN708" i="2" s="1"/>
  <c r="AN709" i="2" s="1"/>
  <c r="AN710" i="2" s="1"/>
  <c r="AN711" i="2" s="1"/>
  <c r="AN712" i="2" s="1"/>
  <c r="AN713" i="2" s="1"/>
  <c r="AN714" i="2" s="1"/>
  <c r="AN715" i="2" s="1"/>
  <c r="AN716" i="2" s="1"/>
  <c r="AN717" i="2" s="1"/>
  <c r="AN718" i="2" s="1"/>
  <c r="AN719" i="2" s="1"/>
  <c r="AN720" i="2" s="1"/>
  <c r="AN721" i="2" s="1"/>
  <c r="AN722" i="2" s="1"/>
  <c r="AN723" i="2" s="1"/>
  <c r="AN724" i="2" s="1"/>
  <c r="AN725" i="2" s="1"/>
  <c r="AN726" i="2" s="1"/>
  <c r="AN727" i="2" s="1"/>
  <c r="AN728" i="2" s="1"/>
  <c r="AN729" i="2" s="1"/>
  <c r="AN730" i="2" s="1"/>
  <c r="AN731" i="2" s="1"/>
  <c r="AN732" i="2" s="1"/>
  <c r="AN733" i="2" s="1"/>
  <c r="AN734" i="2" s="1"/>
  <c r="AN735" i="2" s="1"/>
  <c r="AN736" i="2" s="1"/>
  <c r="AN737" i="2" s="1"/>
  <c r="AN738" i="2" s="1"/>
  <c r="AN739" i="2" s="1"/>
  <c r="AN740" i="2" s="1"/>
  <c r="AN741" i="2" s="1"/>
  <c r="AN742" i="2" s="1"/>
  <c r="AN743" i="2" s="1"/>
  <c r="AN744" i="2" s="1"/>
  <c r="AN745" i="2" s="1"/>
  <c r="AN746" i="2" s="1"/>
  <c r="AN747" i="2" s="1"/>
  <c r="AN748" i="2" s="1"/>
  <c r="AN749" i="2" s="1"/>
  <c r="AN750" i="2" s="1"/>
  <c r="AN751" i="2" s="1"/>
  <c r="AN752" i="2" s="1"/>
  <c r="AN753" i="2" s="1"/>
  <c r="AN754" i="2" s="1"/>
  <c r="AN755" i="2" s="1"/>
  <c r="AN756" i="2" s="1"/>
  <c r="AN757" i="2" s="1"/>
  <c r="AN758" i="2" s="1"/>
  <c r="AN759" i="2" s="1"/>
  <c r="AN760" i="2" s="1"/>
  <c r="AN761" i="2" s="1"/>
  <c r="AN762" i="2" s="1"/>
  <c r="AN763" i="2" s="1"/>
  <c r="AN764" i="2" s="1"/>
  <c r="AN765" i="2" s="1"/>
  <c r="AN766" i="2" s="1"/>
  <c r="AN767" i="2" s="1"/>
  <c r="AN768" i="2" s="1"/>
  <c r="AN769" i="2" s="1"/>
  <c r="AN770" i="2" s="1"/>
  <c r="AN771" i="2" s="1"/>
  <c r="AN772" i="2" s="1"/>
  <c r="AN773" i="2" s="1"/>
  <c r="AN774" i="2" s="1"/>
  <c r="AN775" i="2" s="1"/>
  <c r="AN776" i="2" s="1"/>
  <c r="AN777" i="2" s="1"/>
  <c r="AN778" i="2" s="1"/>
  <c r="AN779" i="2" s="1"/>
  <c r="AN780" i="2" s="1"/>
  <c r="AN781" i="2" s="1"/>
  <c r="AN782" i="2" s="1"/>
  <c r="AN783" i="2" s="1"/>
  <c r="AN784" i="2" s="1"/>
  <c r="AN785" i="2" s="1"/>
  <c r="AN786" i="2" s="1"/>
  <c r="AN787" i="2" s="1"/>
  <c r="AN788" i="2" s="1"/>
  <c r="AN789" i="2" s="1"/>
  <c r="AN790" i="2" s="1"/>
  <c r="AN791" i="2" s="1"/>
  <c r="AN792" i="2" s="1"/>
  <c r="AN793" i="2" s="1"/>
  <c r="AN794" i="2" s="1"/>
  <c r="AN795" i="2" s="1"/>
  <c r="AN796" i="2" s="1"/>
  <c r="AN797" i="2" s="1"/>
  <c r="AN798" i="2" s="1"/>
  <c r="AN799" i="2" s="1"/>
  <c r="AN800" i="2" s="1"/>
  <c r="AN801" i="2" s="1"/>
  <c r="AN802" i="2" s="1"/>
  <c r="AN803" i="2" s="1"/>
  <c r="AN804" i="2" s="1"/>
  <c r="AN805" i="2" s="1"/>
  <c r="AN806" i="2" s="1"/>
  <c r="AN807" i="2" s="1"/>
  <c r="AN808" i="2" s="1"/>
  <c r="AN809" i="2" s="1"/>
  <c r="AN810" i="2" s="1"/>
  <c r="AN811" i="2" s="1"/>
  <c r="AN812" i="2" s="1"/>
  <c r="AN813" i="2" s="1"/>
  <c r="AN814" i="2" s="1"/>
  <c r="AN815" i="2" s="1"/>
  <c r="AN816" i="2" s="1"/>
  <c r="AN817" i="2" s="1"/>
  <c r="AN818" i="2" s="1"/>
  <c r="AN819" i="2" s="1"/>
  <c r="AN820" i="2" s="1"/>
  <c r="AN821" i="2" s="1"/>
  <c r="AN822" i="2" s="1"/>
  <c r="AN823" i="2" s="1"/>
  <c r="AN824" i="2" s="1"/>
  <c r="AN825" i="2" s="1"/>
  <c r="AN826" i="2" s="1"/>
  <c r="AN827" i="2" s="1"/>
  <c r="AN828" i="2" s="1"/>
  <c r="AN829" i="2" s="1"/>
  <c r="AN830" i="2" s="1"/>
  <c r="AN831" i="2" s="1"/>
  <c r="AN832" i="2" s="1"/>
  <c r="AN833" i="2" s="1"/>
  <c r="AN834" i="2" s="1"/>
  <c r="AN835" i="2" s="1"/>
  <c r="AN836" i="2" s="1"/>
  <c r="AN837" i="2" s="1"/>
  <c r="AN838" i="2" s="1"/>
  <c r="AN839" i="2" s="1"/>
  <c r="AN840" i="2" s="1"/>
  <c r="AN841" i="2" s="1"/>
  <c r="AN842" i="2" s="1"/>
  <c r="AN843" i="2" s="1"/>
  <c r="AN844" i="2" s="1"/>
  <c r="AN845" i="2" s="1"/>
  <c r="AN846" i="2" s="1"/>
  <c r="AN847" i="2" s="1"/>
  <c r="AN848" i="2" s="1"/>
  <c r="AN849" i="2" s="1"/>
  <c r="AN850" i="2" s="1"/>
  <c r="AN851" i="2" s="1"/>
  <c r="AN852" i="2" s="1"/>
  <c r="AN853" i="2" s="1"/>
  <c r="AN854" i="2" s="1"/>
  <c r="AN855" i="2" s="1"/>
  <c r="AN856" i="2" s="1"/>
  <c r="AN857" i="2" s="1"/>
  <c r="AN858" i="2" s="1"/>
  <c r="AN859" i="2" s="1"/>
  <c r="AN860" i="2" s="1"/>
  <c r="AN861" i="2" s="1"/>
  <c r="AN862" i="2" s="1"/>
  <c r="AN863" i="2" s="1"/>
  <c r="AN864" i="2" s="1"/>
  <c r="AN865" i="2" s="1"/>
  <c r="AN866" i="2" s="1"/>
  <c r="AN867" i="2" s="1"/>
  <c r="AN868" i="2" s="1"/>
  <c r="AN869" i="2" s="1"/>
  <c r="AN870" i="2" s="1"/>
  <c r="AN871" i="2" s="1"/>
  <c r="AN872" i="2" s="1"/>
  <c r="AN873" i="2" s="1"/>
  <c r="AN874" i="2" s="1"/>
  <c r="AN875" i="2" s="1"/>
  <c r="AN876" i="2" s="1"/>
  <c r="AN877" i="2" s="1"/>
  <c r="AN878" i="2" s="1"/>
  <c r="AN879" i="2" s="1"/>
  <c r="AN880" i="2" s="1"/>
  <c r="AN881" i="2" s="1"/>
  <c r="AN882" i="2" s="1"/>
  <c r="AN883" i="2" s="1"/>
  <c r="AN884" i="2" s="1"/>
  <c r="AN885" i="2" s="1"/>
  <c r="AN886" i="2" s="1"/>
  <c r="AN887" i="2" s="1"/>
  <c r="AN888" i="2" s="1"/>
  <c r="AN889" i="2" s="1"/>
  <c r="AN890" i="2" s="1"/>
  <c r="AN891" i="2" s="1"/>
  <c r="AN892" i="2" s="1"/>
  <c r="AN893" i="2" s="1"/>
  <c r="AN894" i="2" s="1"/>
  <c r="AN895" i="2" s="1"/>
  <c r="AN896" i="2" s="1"/>
  <c r="AN897" i="2" s="1"/>
  <c r="AN898" i="2" s="1"/>
  <c r="AN899" i="2" s="1"/>
  <c r="AN900" i="2" s="1"/>
  <c r="AN901" i="2" s="1"/>
  <c r="AN902" i="2" s="1"/>
  <c r="AN903" i="2" s="1"/>
  <c r="AN904" i="2" s="1"/>
  <c r="AN905" i="2" s="1"/>
  <c r="AN906" i="2" s="1"/>
  <c r="AN907" i="2" s="1"/>
  <c r="AN908" i="2" s="1"/>
  <c r="C12" i="2" l="1"/>
  <c r="AJ10" i="2" l="1"/>
  <c r="AJ9" i="2"/>
  <c r="AE155" i="2" l="1"/>
  <c r="AF155" i="2"/>
  <c r="AE346" i="2"/>
  <c r="AF346" i="2"/>
  <c r="AE551" i="2"/>
  <c r="AF551" i="2"/>
  <c r="AF616" i="2"/>
  <c r="AE616" i="2"/>
  <c r="AF689" i="2"/>
  <c r="AE689" i="2"/>
  <c r="AF204" i="2"/>
  <c r="AE204" i="2"/>
  <c r="AE266" i="2"/>
  <c r="AF266" i="2"/>
  <c r="AF405" i="2"/>
  <c r="AE405" i="2"/>
  <c r="AE468" i="2"/>
  <c r="AF468" i="2"/>
  <c r="AF600" i="2"/>
  <c r="AE600" i="2"/>
  <c r="AE673" i="2"/>
  <c r="AF673" i="2"/>
  <c r="AF752" i="2"/>
  <c r="AE752" i="2"/>
  <c r="AE58" i="2"/>
  <c r="AF58" i="2"/>
  <c r="AE119" i="2"/>
  <c r="AF119" i="2"/>
  <c r="AE106" i="2"/>
  <c r="AF106" i="2"/>
  <c r="AE626" i="2"/>
  <c r="AF626" i="2"/>
  <c r="AF776" i="2"/>
  <c r="AE776" i="2"/>
  <c r="AE888" i="2"/>
  <c r="AF888" i="2"/>
  <c r="AF32" i="2"/>
  <c r="AE32" i="2"/>
  <c r="AF215" i="2"/>
  <c r="AE215" i="2"/>
  <c r="AE279" i="2"/>
  <c r="AF279" i="2"/>
  <c r="AE342" i="2"/>
  <c r="AF342" i="2"/>
  <c r="AE478" i="2"/>
  <c r="AF478" i="2"/>
  <c r="AF685" i="2"/>
  <c r="AE685" i="2"/>
  <c r="AE764" i="2"/>
  <c r="AF764" i="2"/>
  <c r="AF872" i="2"/>
  <c r="AE872" i="2"/>
  <c r="AE771" i="2"/>
  <c r="AF771" i="2"/>
  <c r="AE885" i="2"/>
  <c r="AF885" i="2"/>
  <c r="AE89" i="2"/>
  <c r="AF89" i="2"/>
  <c r="AE274" i="2"/>
  <c r="AF274" i="2"/>
  <c r="AF415" i="2"/>
  <c r="AE415" i="2"/>
  <c r="AE544" i="2"/>
  <c r="AF544" i="2"/>
  <c r="AF608" i="2"/>
  <c r="AE608" i="2"/>
  <c r="AF760" i="2"/>
  <c r="AE760" i="2"/>
  <c r="AE811" i="2"/>
  <c r="AF811" i="2"/>
  <c r="AF868" i="2"/>
  <c r="AE868" i="2"/>
  <c r="AF67" i="2"/>
  <c r="AE67" i="2"/>
  <c r="AE187" i="2"/>
  <c r="AF187" i="2"/>
  <c r="AE250" i="2"/>
  <c r="AF250" i="2"/>
  <c r="AE313" i="2"/>
  <c r="AF313" i="2"/>
  <c r="AE453" i="2"/>
  <c r="AF453" i="2"/>
  <c r="AE518" i="2"/>
  <c r="AF518" i="2"/>
  <c r="AE731" i="2"/>
  <c r="AF731" i="2"/>
  <c r="AF112" i="2"/>
  <c r="AE112" i="2"/>
  <c r="AE173" i="2"/>
  <c r="AF173" i="2"/>
  <c r="AE299" i="2"/>
  <c r="AF299" i="2"/>
  <c r="AF833" i="2"/>
  <c r="AE833" i="2"/>
  <c r="AE159" i="2"/>
  <c r="AF159" i="2"/>
  <c r="AF284" i="2"/>
  <c r="AE284" i="2"/>
  <c r="AE427" i="2"/>
  <c r="AF427" i="2"/>
  <c r="AE485" i="2"/>
  <c r="AF485" i="2"/>
  <c r="AF695" i="2"/>
  <c r="AE695" i="2"/>
  <c r="AF70" i="2"/>
  <c r="AE70" i="2"/>
  <c r="AE457" i="2"/>
  <c r="AF457" i="2"/>
  <c r="AF522" i="2"/>
  <c r="AE522" i="2"/>
  <c r="AE586" i="2"/>
  <c r="AF586" i="2"/>
  <c r="AF661" i="2"/>
  <c r="AE661" i="2"/>
  <c r="AE735" i="2"/>
  <c r="AF735" i="2"/>
  <c r="AF798" i="2"/>
  <c r="AE798" i="2"/>
  <c r="AE847" i="2"/>
  <c r="AF847" i="2"/>
  <c r="AE876" i="2"/>
  <c r="AF876" i="2"/>
  <c r="AE558" i="2"/>
  <c r="AF558" i="2"/>
  <c r="AE109" i="2"/>
  <c r="AF109" i="2"/>
  <c r="AF167" i="2"/>
  <c r="AE167" i="2"/>
  <c r="AE630" i="2"/>
  <c r="AF630" i="2"/>
  <c r="AE26" i="2"/>
  <c r="AF26" i="2"/>
  <c r="AF86" i="2"/>
  <c r="AE86" i="2"/>
  <c r="AE146" i="2"/>
  <c r="AF146" i="2"/>
  <c r="AE209" i="2"/>
  <c r="AF209" i="2"/>
  <c r="AE334" i="2"/>
  <c r="AF334" i="2"/>
  <c r="AE412" i="2"/>
  <c r="AF412" i="2"/>
  <c r="AE471" i="2"/>
  <c r="AF471" i="2"/>
  <c r="AE677" i="2"/>
  <c r="AF677" i="2"/>
  <c r="AF757" i="2"/>
  <c r="AE757" i="2"/>
  <c r="AF169" i="2"/>
  <c r="AE169" i="2"/>
  <c r="AF362" i="2"/>
  <c r="AE362" i="2"/>
  <c r="AF710" i="2"/>
  <c r="AE710" i="2"/>
  <c r="AE781" i="2"/>
  <c r="AF781" i="2"/>
  <c r="AE37" i="2"/>
  <c r="AF37" i="2"/>
  <c r="AE98" i="2"/>
  <c r="AF98" i="2"/>
  <c r="AE156" i="2"/>
  <c r="AF156" i="2"/>
  <c r="AE219" i="2"/>
  <c r="AF219" i="2"/>
  <c r="AE281" i="2"/>
  <c r="AF281" i="2"/>
  <c r="AE347" i="2"/>
  <c r="AF347" i="2"/>
  <c r="AF552" i="2"/>
  <c r="AE552" i="2"/>
  <c r="AF615" i="2"/>
  <c r="AE615" i="2"/>
  <c r="AF691" i="2"/>
  <c r="AE691" i="2"/>
  <c r="AE768" i="2"/>
  <c r="AF768" i="2"/>
  <c r="AE135" i="2"/>
  <c r="AF135" i="2"/>
  <c r="AF258" i="2"/>
  <c r="AE258" i="2"/>
  <c r="AF648" i="2"/>
  <c r="AE648" i="2"/>
  <c r="AE229" i="2"/>
  <c r="AF229" i="2"/>
  <c r="AF291" i="2"/>
  <c r="AE291" i="2"/>
  <c r="AE358" i="2"/>
  <c r="AF358" i="2"/>
  <c r="AE561" i="2"/>
  <c r="AF561" i="2"/>
  <c r="AF706" i="2"/>
  <c r="AE706" i="2"/>
  <c r="AF777" i="2"/>
  <c r="AE777" i="2"/>
  <c r="AE77" i="2"/>
  <c r="AF77" i="2"/>
  <c r="AF261" i="2"/>
  <c r="AE261" i="2"/>
  <c r="AF323" i="2"/>
  <c r="AE323" i="2"/>
  <c r="AF401" i="2"/>
  <c r="AE401" i="2"/>
  <c r="AF531" i="2"/>
  <c r="AE531" i="2"/>
  <c r="AE596" i="2"/>
  <c r="AF596" i="2"/>
  <c r="AE855" i="2"/>
  <c r="AF855" i="2"/>
  <c r="AF690" i="2"/>
  <c r="AE690" i="2"/>
  <c r="AF134" i="2"/>
  <c r="AE134" i="2"/>
  <c r="AE286" i="2"/>
  <c r="AF286" i="2"/>
  <c r="AE201" i="2"/>
  <c r="AF201" i="2"/>
  <c r="AE560" i="2"/>
  <c r="AF560" i="2"/>
  <c r="AE300" i="2"/>
  <c r="AF300" i="2"/>
  <c r="AF509" i="2"/>
  <c r="AE509" i="2"/>
  <c r="AE901" i="2"/>
  <c r="AF901" i="2"/>
  <c r="AE34" i="2"/>
  <c r="AF34" i="2"/>
  <c r="AF419" i="2"/>
  <c r="AE419" i="2"/>
  <c r="AE479" i="2"/>
  <c r="AF479" i="2"/>
  <c r="AE875" i="2"/>
  <c r="AF875" i="2"/>
  <c r="AE117" i="2"/>
  <c r="AF117" i="2"/>
  <c r="AF241" i="2"/>
  <c r="AE241" i="2"/>
  <c r="AE303" i="2"/>
  <c r="AF303" i="2"/>
  <c r="AF373" i="2"/>
  <c r="AE373" i="2"/>
  <c r="AF510" i="2"/>
  <c r="AE510" i="2"/>
  <c r="AE719" i="2"/>
  <c r="AF719" i="2"/>
  <c r="AE902" i="2"/>
  <c r="AF902" i="2"/>
  <c r="AE44" i="2"/>
  <c r="AF44" i="2"/>
  <c r="AE163" i="2"/>
  <c r="AF163" i="2"/>
  <c r="AF559" i="2"/>
  <c r="AE559" i="2"/>
  <c r="AF625" i="2"/>
  <c r="AE625" i="2"/>
  <c r="AF824" i="2"/>
  <c r="AE824" i="2"/>
  <c r="AF886" i="2"/>
  <c r="AE886" i="2"/>
  <c r="AE22" i="2"/>
  <c r="AF22" i="2"/>
  <c r="AE205" i="2"/>
  <c r="AF205" i="2"/>
  <c r="AE267" i="2"/>
  <c r="AF267" i="2"/>
  <c r="AF328" i="2"/>
  <c r="AE328" i="2"/>
  <c r="AE408" i="2"/>
  <c r="AF408" i="2"/>
  <c r="AE536" i="2"/>
  <c r="AF536" i="2"/>
  <c r="AE601" i="2"/>
  <c r="AF601" i="2"/>
  <c r="AE131" i="2"/>
  <c r="AF131" i="2"/>
  <c r="AF252" i="2"/>
  <c r="AE252" i="2"/>
  <c r="AF314" i="2"/>
  <c r="AE314" i="2"/>
  <c r="AF455" i="2"/>
  <c r="AE455" i="2"/>
  <c r="AF584" i="2"/>
  <c r="AE584" i="2"/>
  <c r="AE658" i="2"/>
  <c r="AF658" i="2"/>
  <c r="AE732" i="2"/>
  <c r="AF732" i="2"/>
  <c r="AF54" i="2"/>
  <c r="AE54" i="2"/>
  <c r="AE714" i="2"/>
  <c r="AF714" i="2"/>
  <c r="AE785" i="2"/>
  <c r="AF785" i="2"/>
  <c r="AE898" i="2"/>
  <c r="AF898" i="2"/>
  <c r="AE85" i="2"/>
  <c r="AF85" i="2"/>
  <c r="AE145" i="2"/>
  <c r="AF145" i="2"/>
  <c r="AF270" i="2"/>
  <c r="AE270" i="2"/>
  <c r="AE333" i="2"/>
  <c r="AF333" i="2"/>
  <c r="AE604" i="2"/>
  <c r="AF604" i="2"/>
  <c r="AE675" i="2"/>
  <c r="AF675" i="2"/>
  <c r="AF807" i="2"/>
  <c r="AE807" i="2"/>
  <c r="AF490" i="2"/>
  <c r="AE490" i="2"/>
  <c r="AE124" i="2"/>
  <c r="AF124" i="2"/>
  <c r="AE184" i="2"/>
  <c r="AF184" i="2"/>
  <c r="AE248" i="2"/>
  <c r="AF248" i="2"/>
  <c r="AE310" i="2"/>
  <c r="AF310" i="2"/>
  <c r="AE652" i="2"/>
  <c r="AF652" i="2"/>
  <c r="AE727" i="2"/>
  <c r="AF727" i="2"/>
  <c r="AE42" i="2"/>
  <c r="AF42" i="2"/>
  <c r="AE285" i="2"/>
  <c r="AF285" i="2"/>
  <c r="AF351" i="2"/>
  <c r="AE351" i="2"/>
  <c r="AF698" i="2"/>
  <c r="AE698" i="2"/>
  <c r="AF64" i="2"/>
  <c r="AE64" i="2"/>
  <c r="AE382" i="2"/>
  <c r="AF382" i="2"/>
  <c r="AE451" i="2"/>
  <c r="AF451" i="2"/>
  <c r="AF517" i="2"/>
  <c r="AE517" i="2"/>
  <c r="AE582" i="2"/>
  <c r="AF582" i="2"/>
  <c r="AF653" i="2"/>
  <c r="AE653" i="2"/>
  <c r="AE728" i="2"/>
  <c r="AF728" i="2"/>
  <c r="AE52" i="2"/>
  <c r="AF52" i="2"/>
  <c r="AE171" i="2"/>
  <c r="AF171" i="2"/>
  <c r="AE234" i="2"/>
  <c r="AF234" i="2"/>
  <c r="AE296" i="2"/>
  <c r="AF296" i="2"/>
  <c r="AF363" i="2"/>
  <c r="AE363" i="2"/>
  <c r="AE498" i="2"/>
  <c r="AF498" i="2"/>
  <c r="AE566" i="2"/>
  <c r="AF566" i="2"/>
  <c r="AF633" i="2"/>
  <c r="AE633" i="2"/>
  <c r="AE711" i="2"/>
  <c r="AF711" i="2"/>
  <c r="AF782" i="2"/>
  <c r="AE782" i="2"/>
  <c r="AE30" i="2"/>
  <c r="AF30" i="2"/>
  <c r="AE90" i="2"/>
  <c r="AF90" i="2"/>
  <c r="AE150" i="2"/>
  <c r="AF150" i="2"/>
  <c r="AF275" i="2"/>
  <c r="AE275" i="2"/>
  <c r="AE136" i="2"/>
  <c r="AF136" i="2"/>
  <c r="AE259" i="2"/>
  <c r="AF259" i="2"/>
  <c r="AE398" i="2"/>
  <c r="AF398" i="2"/>
  <c r="AF462" i="2"/>
  <c r="AE462" i="2"/>
  <c r="AE666" i="2"/>
  <c r="AF666" i="2"/>
  <c r="AE121" i="2"/>
  <c r="AF121" i="2"/>
  <c r="AF245" i="2"/>
  <c r="AE245" i="2"/>
  <c r="AE377" i="2"/>
  <c r="AF377" i="2"/>
  <c r="AE447" i="2"/>
  <c r="AF447" i="2"/>
  <c r="AE649" i="2"/>
  <c r="AF649" i="2"/>
  <c r="AF724" i="2"/>
  <c r="AE724" i="2"/>
  <c r="AE791" i="2"/>
  <c r="AF791" i="2"/>
  <c r="AF906" i="2"/>
  <c r="AE906" i="2"/>
  <c r="AF33" i="2"/>
  <c r="AE33" i="2"/>
  <c r="AF344" i="2"/>
  <c r="AE344" i="2"/>
  <c r="AE548" i="2"/>
  <c r="AF548" i="2"/>
  <c r="AE613" i="2"/>
  <c r="AF613" i="2"/>
  <c r="AE815" i="2"/>
  <c r="AF815" i="2"/>
  <c r="AF884" i="2"/>
  <c r="AE884" i="2"/>
  <c r="AE262" i="2"/>
  <c r="AF262" i="2"/>
  <c r="AF717" i="2"/>
  <c r="AE717" i="2"/>
  <c r="AE71" i="2"/>
  <c r="AF71" i="2"/>
  <c r="AF130" i="2"/>
  <c r="AE130" i="2"/>
  <c r="AE318" i="2"/>
  <c r="AF318" i="2"/>
  <c r="AE392" i="2"/>
  <c r="AF392" i="2"/>
  <c r="AF458" i="2"/>
  <c r="AE458" i="2"/>
  <c r="AE524" i="2"/>
  <c r="AF524" i="2"/>
  <c r="AF588" i="2"/>
  <c r="AE588" i="2"/>
  <c r="AE738" i="2"/>
  <c r="AF738" i="2"/>
  <c r="AE799" i="2"/>
  <c r="AF799" i="2"/>
  <c r="AF848" i="2"/>
  <c r="AE848" i="2"/>
  <c r="AF49" i="2"/>
  <c r="AE49" i="2"/>
  <c r="AE168" i="2"/>
  <c r="AF168" i="2"/>
  <c r="AF292" i="2"/>
  <c r="AE292" i="2"/>
  <c r="AE16" i="2"/>
  <c r="AF16" i="2"/>
  <c r="AG16" i="2" s="1"/>
  <c r="AK16" i="2" s="1"/>
  <c r="AE72" i="2"/>
  <c r="AF72" i="2"/>
  <c r="AF194" i="2"/>
  <c r="AE194" i="2"/>
  <c r="AF257" i="2"/>
  <c r="AE257" i="2"/>
  <c r="AE459" i="2"/>
  <c r="AF459" i="2"/>
  <c r="AF590" i="2"/>
  <c r="AE590" i="2"/>
  <c r="AE664" i="2"/>
  <c r="AF664" i="2"/>
  <c r="AE849" i="2"/>
  <c r="AF849" i="2"/>
  <c r="AF643" i="2"/>
  <c r="AE643" i="2"/>
  <c r="AE38" i="2"/>
  <c r="AF38" i="2"/>
  <c r="AF220" i="2"/>
  <c r="AE220" i="2"/>
  <c r="AE282" i="2"/>
  <c r="AF282" i="2"/>
  <c r="AF348" i="2"/>
  <c r="AE348" i="2"/>
  <c r="AE82" i="2"/>
  <c r="AF82" i="2"/>
  <c r="AE206" i="2"/>
  <c r="AF206" i="2"/>
  <c r="AE754" i="2"/>
  <c r="AF754" i="2"/>
  <c r="AF657" i="2"/>
  <c r="AE657" i="2"/>
  <c r="AE733" i="2"/>
  <c r="AF733" i="2"/>
  <c r="AE797" i="2"/>
  <c r="AF797" i="2"/>
  <c r="AE160" i="2"/>
  <c r="AF160" i="2"/>
  <c r="AF352" i="2"/>
  <c r="AE352" i="2"/>
  <c r="AE428" i="2"/>
  <c r="AF428" i="2"/>
  <c r="AF486" i="2"/>
  <c r="AE486" i="2"/>
  <c r="AE556" i="2"/>
  <c r="AF556" i="2"/>
  <c r="AE621" i="2"/>
  <c r="AF621" i="2"/>
  <c r="AE697" i="2"/>
  <c r="AF697" i="2"/>
  <c r="AF770" i="2"/>
  <c r="AE770" i="2"/>
  <c r="AE821" i="2"/>
  <c r="AF821" i="2"/>
  <c r="AE882" i="2"/>
  <c r="AF882" i="2"/>
  <c r="AF102" i="2"/>
  <c r="AE102" i="2"/>
  <c r="AE700" i="2"/>
  <c r="AF700" i="2"/>
  <c r="AF354" i="2"/>
  <c r="AE354" i="2"/>
  <c r="AE116" i="2"/>
  <c r="AF116" i="2"/>
  <c r="AE139" i="2"/>
  <c r="AF139" i="2"/>
  <c r="AE326" i="2"/>
  <c r="AF326" i="2"/>
  <c r="AE403" i="2"/>
  <c r="AF403" i="2"/>
  <c r="AE466" i="2"/>
  <c r="AF466" i="2"/>
  <c r="AE533" i="2"/>
  <c r="AF533" i="2"/>
  <c r="AE598" i="2"/>
  <c r="AF598" i="2"/>
  <c r="AF670" i="2"/>
  <c r="AE670" i="2"/>
  <c r="AF750" i="2"/>
  <c r="AE750" i="2"/>
  <c r="AF803" i="2"/>
  <c r="AE803" i="2"/>
  <c r="AF857" i="2"/>
  <c r="AE857" i="2"/>
  <c r="AE56" i="2"/>
  <c r="AF56" i="2"/>
  <c r="AE239" i="2"/>
  <c r="AF239" i="2"/>
  <c r="AF301" i="2"/>
  <c r="AE301" i="2"/>
  <c r="AF716" i="2"/>
  <c r="AE716" i="2"/>
  <c r="AE80" i="2"/>
  <c r="AF80" i="2"/>
  <c r="AE406" i="2"/>
  <c r="AF406" i="2"/>
  <c r="AF804" i="2"/>
  <c r="AE804" i="2"/>
  <c r="AE519" i="2"/>
  <c r="AF519" i="2"/>
  <c r="AE654" i="2"/>
  <c r="AF654" i="2"/>
  <c r="AE729" i="2"/>
  <c r="AF729" i="2"/>
  <c r="AE795" i="2"/>
  <c r="AF795" i="2"/>
  <c r="AF45" i="2"/>
  <c r="AE45" i="2"/>
  <c r="AE164" i="2"/>
  <c r="AF164" i="2"/>
  <c r="AE227" i="2"/>
  <c r="AF227" i="2"/>
  <c r="AE290" i="2"/>
  <c r="AF290" i="2"/>
  <c r="AF357" i="2"/>
  <c r="AE357" i="2"/>
  <c r="AE433" i="2"/>
  <c r="AF433" i="2"/>
  <c r="AE887" i="2"/>
  <c r="AF887" i="2"/>
  <c r="AE151" i="2"/>
  <c r="AF151" i="2"/>
  <c r="AF683" i="2"/>
  <c r="AE683" i="2"/>
  <c r="AF762" i="2"/>
  <c r="AE762" i="2"/>
  <c r="AF813" i="2"/>
  <c r="AE813" i="2"/>
  <c r="AF871" i="2"/>
  <c r="AE871" i="2"/>
  <c r="AF198" i="2"/>
  <c r="AE198" i="2"/>
  <c r="AF260" i="2"/>
  <c r="AE260" i="2"/>
  <c r="AE399" i="2"/>
  <c r="AF399" i="2"/>
  <c r="AF463" i="2"/>
  <c r="AE463" i="2"/>
  <c r="AE530" i="2"/>
  <c r="AF530" i="2"/>
  <c r="AE595" i="2"/>
  <c r="AF595" i="2"/>
  <c r="AF667" i="2"/>
  <c r="AE667" i="2"/>
  <c r="AE747" i="2"/>
  <c r="AF747" i="2"/>
  <c r="AF801" i="2"/>
  <c r="AE801" i="2"/>
  <c r="AE48" i="2"/>
  <c r="AF48" i="2"/>
  <c r="AE293" i="2"/>
  <c r="AF293" i="2"/>
  <c r="AE562" i="2"/>
  <c r="AF562" i="2"/>
  <c r="AF707" i="2"/>
  <c r="AE707" i="2"/>
  <c r="AE827" i="2"/>
  <c r="AF827" i="2"/>
  <c r="AF18" i="2"/>
  <c r="AE18" i="2"/>
  <c r="AE773" i="2"/>
  <c r="AF773" i="2"/>
  <c r="AF28" i="2"/>
  <c r="AE28" i="2"/>
  <c r="AF88" i="2"/>
  <c r="AE88" i="2"/>
  <c r="AE147" i="2"/>
  <c r="AF147" i="2"/>
  <c r="AF473" i="2"/>
  <c r="AE473" i="2"/>
  <c r="AF606" i="2"/>
  <c r="AE606" i="2"/>
  <c r="AF679" i="2"/>
  <c r="AE679" i="2"/>
  <c r="AF864" i="2"/>
  <c r="AE864" i="2"/>
  <c r="AF62" i="2"/>
  <c r="AE62" i="2"/>
  <c r="AF123" i="2"/>
  <c r="AE123" i="2"/>
  <c r="AE27" i="2"/>
  <c r="AF27" i="2"/>
  <c r="AF87" i="2"/>
  <c r="AE87" i="2"/>
  <c r="AE148" i="2"/>
  <c r="AF148" i="2"/>
  <c r="AF212" i="2"/>
  <c r="AE212" i="2"/>
  <c r="AE678" i="2"/>
  <c r="AF678" i="2"/>
  <c r="AF73" i="2"/>
  <c r="AE73" i="2"/>
  <c r="AE460" i="2"/>
  <c r="AF460" i="2"/>
  <c r="AE527" i="2"/>
  <c r="AF527" i="2"/>
  <c r="AE589" i="2"/>
  <c r="AF589" i="2"/>
  <c r="AE663" i="2"/>
  <c r="AF663" i="2"/>
  <c r="AE744" i="2"/>
  <c r="AF744" i="2"/>
  <c r="AE51" i="2"/>
  <c r="AF51" i="2"/>
  <c r="AF235" i="2"/>
  <c r="AE235" i="2"/>
  <c r="AE297" i="2"/>
  <c r="AF297" i="2"/>
  <c r="AE635" i="2"/>
  <c r="AF635" i="2"/>
  <c r="AF896" i="2"/>
  <c r="AE896" i="2"/>
  <c r="AE157" i="2"/>
  <c r="AF157" i="2"/>
  <c r="AE283" i="2"/>
  <c r="AF283" i="2"/>
  <c r="AE426" i="2"/>
  <c r="AF426" i="2"/>
  <c r="AE484" i="2"/>
  <c r="AF484" i="2"/>
  <c r="AE554" i="2"/>
  <c r="AF554" i="2"/>
  <c r="AE694" i="2"/>
  <c r="AF694" i="2"/>
  <c r="AE269" i="2"/>
  <c r="AF269" i="2"/>
  <c r="AE538" i="2"/>
  <c r="AF538" i="2"/>
  <c r="AF603" i="2"/>
  <c r="AE603" i="2"/>
  <c r="AE861" i="2"/>
  <c r="AF861" i="2"/>
  <c r="AE55" i="2"/>
  <c r="AF55" i="2"/>
  <c r="AE570" i="2"/>
  <c r="AF570" i="2"/>
  <c r="AE835" i="2"/>
  <c r="AF835" i="2"/>
  <c r="AE93" i="2" l="1"/>
  <c r="AF93" i="2"/>
  <c r="AF619" i="2"/>
  <c r="AE619" i="2"/>
  <c r="AE336" i="2"/>
  <c r="AF336" i="2"/>
  <c r="AE327" i="2"/>
  <c r="AF327" i="2"/>
  <c r="AF253" i="2"/>
  <c r="AE253" i="2"/>
  <c r="AE577" i="2"/>
  <c r="AF577" i="2"/>
  <c r="AE197" i="2"/>
  <c r="AF197" i="2"/>
  <c r="AE537" i="2"/>
  <c r="AF537" i="2"/>
  <c r="AE720" i="2"/>
  <c r="AF720" i="2"/>
  <c r="AE660" i="2"/>
  <c r="AF660" i="2"/>
  <c r="AF761" i="2"/>
  <c r="AE761" i="2"/>
  <c r="AE749" i="2"/>
  <c r="AF749" i="2"/>
  <c r="AE494" i="2"/>
  <c r="AF494" i="2"/>
  <c r="AE59" i="2"/>
  <c r="AF59" i="2"/>
  <c r="AF322" i="2"/>
  <c r="AE322" i="2"/>
  <c r="AF110" i="2"/>
  <c r="AE110" i="2"/>
  <c r="AE360" i="2"/>
  <c r="AF360" i="2"/>
  <c r="AF772" i="2"/>
  <c r="AE772" i="2"/>
  <c r="AF375" i="2"/>
  <c r="AE375" i="2"/>
  <c r="AF271" i="2"/>
  <c r="AE271" i="2"/>
  <c r="AE899" i="2"/>
  <c r="AF899" i="2"/>
  <c r="AE555" i="2"/>
  <c r="AF555" i="2"/>
  <c r="AE444" i="2"/>
  <c r="AF444" i="2"/>
  <c r="AG835" i="2"/>
  <c r="AK835" i="2"/>
  <c r="AK694" i="2"/>
  <c r="AG694" i="2"/>
  <c r="AK283" i="2"/>
  <c r="AG283" i="2"/>
  <c r="AK297" i="2"/>
  <c r="AG297" i="2"/>
  <c r="AK663" i="2"/>
  <c r="AG663" i="2"/>
  <c r="AE394" i="2"/>
  <c r="AF394" i="2"/>
  <c r="AK148" i="2"/>
  <c r="AG148" i="2"/>
  <c r="AG530" i="2"/>
  <c r="AK530" i="2"/>
  <c r="AK519" i="2"/>
  <c r="AG519" i="2"/>
  <c r="AG598" i="2"/>
  <c r="AK598" i="2"/>
  <c r="AK326" i="2"/>
  <c r="AG326" i="2"/>
  <c r="AK700" i="2"/>
  <c r="AG700" i="2"/>
  <c r="AK797" i="2"/>
  <c r="AG797" i="2"/>
  <c r="AK206" i="2"/>
  <c r="AG206" i="2"/>
  <c r="AK664" i="2"/>
  <c r="AG664" i="2"/>
  <c r="AG168" i="2"/>
  <c r="AK168" i="2"/>
  <c r="AK738" i="2"/>
  <c r="AG738" i="2"/>
  <c r="AK392" i="2"/>
  <c r="AG392" i="2"/>
  <c r="AG613" i="2"/>
  <c r="AK613" i="2"/>
  <c r="AG447" i="2"/>
  <c r="AK447" i="2"/>
  <c r="AG666" i="2"/>
  <c r="AK666" i="2"/>
  <c r="AG136" i="2"/>
  <c r="AK136" i="2"/>
  <c r="AK30" i="2"/>
  <c r="AG30" i="2"/>
  <c r="AG566" i="2"/>
  <c r="AK566" i="2"/>
  <c r="AG234" i="2"/>
  <c r="AK234" i="2"/>
  <c r="AK382" i="2"/>
  <c r="AG382" i="2"/>
  <c r="AG652" i="2"/>
  <c r="AK652" i="2"/>
  <c r="AK124" i="2"/>
  <c r="AG124" i="2"/>
  <c r="AG675" i="2"/>
  <c r="AK675" i="2"/>
  <c r="AK145" i="2"/>
  <c r="AG145" i="2"/>
  <c r="AK714" i="2"/>
  <c r="AG714" i="2"/>
  <c r="AK131" i="2"/>
  <c r="AG131" i="2"/>
  <c r="AK163" i="2"/>
  <c r="AG163" i="2"/>
  <c r="AK117" i="2"/>
  <c r="AG117" i="2"/>
  <c r="AG34" i="2"/>
  <c r="AK34" i="2"/>
  <c r="AK560" i="2"/>
  <c r="AG560" i="2"/>
  <c r="AG135" i="2"/>
  <c r="AK135" i="2"/>
  <c r="AK156" i="2"/>
  <c r="AG156" i="2"/>
  <c r="AK334" i="2"/>
  <c r="AG334" i="2"/>
  <c r="AK26" i="2"/>
  <c r="AG26" i="2"/>
  <c r="AG558" i="2"/>
  <c r="AK558" i="2"/>
  <c r="AK735" i="2"/>
  <c r="AG735" i="2"/>
  <c r="AK457" i="2"/>
  <c r="AG457" i="2"/>
  <c r="AK427" i="2"/>
  <c r="AG427" i="2"/>
  <c r="AG299" i="2"/>
  <c r="AK299" i="2"/>
  <c r="AK731" i="2"/>
  <c r="AG731" i="2"/>
  <c r="AG250" i="2"/>
  <c r="AK250" i="2"/>
  <c r="AK811" i="2"/>
  <c r="AG811" i="2"/>
  <c r="AK885" i="2"/>
  <c r="AG885" i="2"/>
  <c r="AG626" i="2"/>
  <c r="AK626" i="2"/>
  <c r="AE21" i="2"/>
  <c r="AF21" i="2"/>
  <c r="AE446" i="2"/>
  <c r="AF446" i="2"/>
  <c r="AF639" i="2"/>
  <c r="AE639" i="2"/>
  <c r="AE177" i="2"/>
  <c r="AF177" i="2"/>
  <c r="AF324" i="2"/>
  <c r="AE324" i="2"/>
  <c r="AF511" i="2"/>
  <c r="AE511" i="2"/>
  <c r="AE190" i="2"/>
  <c r="AF190" i="2"/>
  <c r="AF816" i="2"/>
  <c r="AE816" i="2"/>
  <c r="AE787" i="2"/>
  <c r="AF787" i="2"/>
  <c r="AF441" i="2"/>
  <c r="AE441" i="2"/>
  <c r="AF40" i="2"/>
  <c r="AE40" i="2"/>
  <c r="AE202" i="2"/>
  <c r="AF202" i="2"/>
  <c r="AF199" i="2"/>
  <c r="AE199" i="2"/>
  <c r="AF409" i="2"/>
  <c r="AE409" i="2"/>
  <c r="AF819" i="2"/>
  <c r="AE819" i="2"/>
  <c r="AG603" i="2"/>
  <c r="AK603" i="2"/>
  <c r="AG62" i="2"/>
  <c r="AK62" i="2"/>
  <c r="AG606" i="2"/>
  <c r="AK606" i="2"/>
  <c r="AK28" i="2"/>
  <c r="AG28" i="2"/>
  <c r="AK707" i="2"/>
  <c r="AG707" i="2"/>
  <c r="AK801" i="2"/>
  <c r="AG801" i="2"/>
  <c r="AG198" i="2"/>
  <c r="AK198" i="2"/>
  <c r="AG683" i="2"/>
  <c r="AK683" i="2"/>
  <c r="AG357" i="2"/>
  <c r="AK357" i="2"/>
  <c r="AG45" i="2"/>
  <c r="AK45" i="2"/>
  <c r="AG716" i="2"/>
  <c r="AK716" i="2"/>
  <c r="AK857" i="2"/>
  <c r="AG857" i="2"/>
  <c r="AK770" i="2"/>
  <c r="AG770" i="2"/>
  <c r="AG486" i="2"/>
  <c r="AK486" i="2"/>
  <c r="AG220" i="2"/>
  <c r="AK220" i="2"/>
  <c r="AG194" i="2"/>
  <c r="AK194" i="2"/>
  <c r="AG717" i="2"/>
  <c r="AK717" i="2"/>
  <c r="AG906" i="2"/>
  <c r="AK906" i="2"/>
  <c r="AK653" i="2"/>
  <c r="AG653" i="2"/>
  <c r="AG351" i="2"/>
  <c r="AK351" i="2"/>
  <c r="AG584" i="2"/>
  <c r="AK584" i="2"/>
  <c r="AG328" i="2"/>
  <c r="AK328" i="2"/>
  <c r="AG886" i="2"/>
  <c r="AK886" i="2"/>
  <c r="AK510" i="2"/>
  <c r="AG510" i="2"/>
  <c r="AG690" i="2"/>
  <c r="AK690" i="2"/>
  <c r="AG401" i="2"/>
  <c r="AK401" i="2"/>
  <c r="AK777" i="2"/>
  <c r="AG777" i="2"/>
  <c r="AK291" i="2"/>
  <c r="AG291" i="2"/>
  <c r="AG552" i="2"/>
  <c r="AK552" i="2"/>
  <c r="AG710" i="2"/>
  <c r="AK710" i="2"/>
  <c r="AK757" i="2"/>
  <c r="AG757" i="2"/>
  <c r="AK415" i="2"/>
  <c r="AG415" i="2"/>
  <c r="AG685" i="2"/>
  <c r="AK685" i="2"/>
  <c r="AK215" i="2"/>
  <c r="AG215" i="2"/>
  <c r="AK752" i="2"/>
  <c r="AG752" i="2"/>
  <c r="AK405" i="2"/>
  <c r="AG405" i="2"/>
  <c r="AG616" i="2"/>
  <c r="AK616" i="2"/>
  <c r="AE436" i="2"/>
  <c r="AF436" i="2"/>
  <c r="AE874" i="2"/>
  <c r="AF874" i="2"/>
  <c r="AE413" i="2"/>
  <c r="AF413" i="2"/>
  <c r="AE189" i="2"/>
  <c r="AF189" i="2"/>
  <c r="AF532" i="2"/>
  <c r="AE532" i="2"/>
  <c r="AE182" i="2"/>
  <c r="AF182" i="2"/>
  <c r="AE111" i="2"/>
  <c r="AF111" i="2"/>
  <c r="AE741" i="2"/>
  <c r="AF741" i="2"/>
  <c r="AE17" i="2"/>
  <c r="AF17" i="2"/>
  <c r="AE572" i="2"/>
  <c r="AF572" i="2"/>
  <c r="AE83" i="2"/>
  <c r="AF83" i="2"/>
  <c r="AE320" i="2"/>
  <c r="AF320" i="2"/>
  <c r="AE74" i="2"/>
  <c r="AF74" i="2"/>
  <c r="AE878" i="2"/>
  <c r="AF878" i="2"/>
  <c r="AE765" i="2"/>
  <c r="AF765" i="2"/>
  <c r="AE602" i="2"/>
  <c r="AF602" i="2"/>
  <c r="AE443" i="2"/>
  <c r="AF443" i="2"/>
  <c r="AE225" i="2"/>
  <c r="AF225" i="2"/>
  <c r="AE178" i="2"/>
  <c r="AF178" i="2"/>
  <c r="AE634" i="2"/>
  <c r="AF634" i="2"/>
  <c r="AE640" i="2"/>
  <c r="AF640" i="2"/>
  <c r="AE46" i="2"/>
  <c r="AF46" i="2"/>
  <c r="AF23" i="2"/>
  <c r="AE23" i="2"/>
  <c r="AK570" i="2"/>
  <c r="AG570" i="2"/>
  <c r="AK538" i="2"/>
  <c r="AG538" i="2"/>
  <c r="AG554" i="2"/>
  <c r="AK554" i="2"/>
  <c r="AG157" i="2"/>
  <c r="AK157" i="2"/>
  <c r="AG589" i="2"/>
  <c r="AK589" i="2"/>
  <c r="AK773" i="2"/>
  <c r="AG773" i="2"/>
  <c r="AG562" i="2"/>
  <c r="AK562" i="2"/>
  <c r="AK747" i="2"/>
  <c r="AG747" i="2"/>
  <c r="AG151" i="2"/>
  <c r="AK151" i="2"/>
  <c r="AG290" i="2"/>
  <c r="AK290" i="2"/>
  <c r="AK795" i="2"/>
  <c r="AG795" i="2"/>
  <c r="AG533" i="2"/>
  <c r="AK533" i="2"/>
  <c r="AG139" i="2"/>
  <c r="AK139" i="2"/>
  <c r="AG697" i="2"/>
  <c r="AK697" i="2"/>
  <c r="AG428" i="2"/>
  <c r="AK428" i="2"/>
  <c r="AK733" i="2"/>
  <c r="AG733" i="2"/>
  <c r="AG82" i="2"/>
  <c r="AK82" i="2"/>
  <c r="AK38" i="2"/>
  <c r="AG38" i="2"/>
  <c r="AG72" i="2"/>
  <c r="AK72" i="2"/>
  <c r="AG318" i="2"/>
  <c r="AK318" i="2"/>
  <c r="AK262" i="2"/>
  <c r="AG262" i="2"/>
  <c r="AG548" i="2"/>
  <c r="AK548" i="2"/>
  <c r="AG791" i="2"/>
  <c r="AK791" i="2"/>
  <c r="AG377" i="2"/>
  <c r="AK377" i="2"/>
  <c r="AK498" i="2"/>
  <c r="AG498" i="2"/>
  <c r="AK171" i="2"/>
  <c r="AG171" i="2"/>
  <c r="AG582" i="2"/>
  <c r="AK582" i="2"/>
  <c r="AK285" i="2"/>
  <c r="AG285" i="2"/>
  <c r="AG310" i="2"/>
  <c r="AK310" i="2"/>
  <c r="AG604" i="2"/>
  <c r="AK604" i="2"/>
  <c r="AK85" i="2"/>
  <c r="AG85" i="2"/>
  <c r="AK601" i="2"/>
  <c r="AG601" i="2"/>
  <c r="AK267" i="2"/>
  <c r="AG267" i="2"/>
  <c r="AG44" i="2"/>
  <c r="AK44" i="2"/>
  <c r="AK875" i="2"/>
  <c r="AG875" i="2"/>
  <c r="AK901" i="2"/>
  <c r="AG901" i="2"/>
  <c r="AG201" i="2"/>
  <c r="AK201" i="2"/>
  <c r="AG855" i="2"/>
  <c r="AK855" i="2"/>
  <c r="AG229" i="2"/>
  <c r="AK229" i="2"/>
  <c r="AK768" i="2"/>
  <c r="AG768" i="2"/>
  <c r="AK347" i="2"/>
  <c r="AG347" i="2"/>
  <c r="AG98" i="2"/>
  <c r="AK98" i="2"/>
  <c r="AK677" i="2"/>
  <c r="AG677" i="2"/>
  <c r="AG209" i="2"/>
  <c r="AK209" i="2"/>
  <c r="AG630" i="2"/>
  <c r="AK630" i="2"/>
  <c r="AK876" i="2"/>
  <c r="AG876" i="2"/>
  <c r="AK173" i="2"/>
  <c r="AG173" i="2"/>
  <c r="AG518" i="2"/>
  <c r="AK518" i="2"/>
  <c r="AK187" i="2"/>
  <c r="AG187" i="2"/>
  <c r="AE339" i="2"/>
  <c r="AF339" i="2"/>
  <c r="AK771" i="2"/>
  <c r="AG771" i="2"/>
  <c r="AK478" i="2"/>
  <c r="AG478" i="2"/>
  <c r="AG106" i="2"/>
  <c r="AK106" i="2"/>
  <c r="AK673" i="2"/>
  <c r="AG673" i="2"/>
  <c r="AG266" i="2"/>
  <c r="AK266" i="2"/>
  <c r="AG551" i="2"/>
  <c r="AK551" i="2"/>
  <c r="AE203" i="2"/>
  <c r="AF203" i="2"/>
  <c r="AF289" i="2"/>
  <c r="AE289" i="2"/>
  <c r="AE376" i="2"/>
  <c r="AF376" i="2"/>
  <c r="AF800" i="2"/>
  <c r="AE800" i="2"/>
  <c r="AF581" i="2"/>
  <c r="AE581" i="2"/>
  <c r="AE599" i="2"/>
  <c r="AF599" i="2"/>
  <c r="AE585" i="2"/>
  <c r="AF585" i="2"/>
  <c r="AF843" i="2"/>
  <c r="AE843" i="2"/>
  <c r="AE434" i="2"/>
  <c r="AF434" i="2"/>
  <c r="AF726" i="2"/>
  <c r="AE726" i="2"/>
  <c r="AE571" i="2"/>
  <c r="AF571" i="2"/>
  <c r="AF223" i="2"/>
  <c r="AE223" i="2"/>
  <c r="AE63" i="2"/>
  <c r="AF63" i="2"/>
  <c r="AF287" i="2"/>
  <c r="AE287" i="2"/>
  <c r="AE820" i="2"/>
  <c r="AF820" i="2"/>
  <c r="AE501" i="2"/>
  <c r="AF501" i="2"/>
  <c r="AF520" i="2"/>
  <c r="AE520" i="2"/>
  <c r="AF823" i="2"/>
  <c r="AE823" i="2"/>
  <c r="AE637" i="2"/>
  <c r="AF637" i="2"/>
  <c r="AE500" i="2"/>
  <c r="AF500" i="2"/>
  <c r="AF763" i="2"/>
  <c r="AE763" i="2"/>
  <c r="AF865" i="2"/>
  <c r="AE865" i="2"/>
  <c r="AK235" i="2"/>
  <c r="AG235" i="2"/>
  <c r="AG73" i="2"/>
  <c r="AK73" i="2"/>
  <c r="AK87" i="2"/>
  <c r="AG87" i="2"/>
  <c r="AG864" i="2"/>
  <c r="AK864" i="2"/>
  <c r="AK473" i="2"/>
  <c r="AG473" i="2"/>
  <c r="AK463" i="2"/>
  <c r="AG463" i="2"/>
  <c r="AG871" i="2"/>
  <c r="AK871" i="2"/>
  <c r="AK804" i="2"/>
  <c r="AG804" i="2"/>
  <c r="AG301" i="2"/>
  <c r="AK301" i="2"/>
  <c r="AK803" i="2"/>
  <c r="AG803" i="2"/>
  <c r="AK102" i="2"/>
  <c r="AG102" i="2"/>
  <c r="AG590" i="2"/>
  <c r="AK590" i="2"/>
  <c r="AG49" i="2"/>
  <c r="AK49" i="2"/>
  <c r="AG588" i="2"/>
  <c r="AK588" i="2"/>
  <c r="AG462" i="2"/>
  <c r="AK462" i="2"/>
  <c r="AK275" i="2"/>
  <c r="AG275" i="2"/>
  <c r="AG782" i="2"/>
  <c r="AK782" i="2"/>
  <c r="AG64" i="2"/>
  <c r="AK64" i="2"/>
  <c r="AK490" i="2"/>
  <c r="AG490" i="2"/>
  <c r="AK54" i="2"/>
  <c r="AG54" i="2"/>
  <c r="AK455" i="2"/>
  <c r="AG455" i="2"/>
  <c r="AK824" i="2"/>
  <c r="AG824" i="2"/>
  <c r="AG373" i="2"/>
  <c r="AK373" i="2"/>
  <c r="AG323" i="2"/>
  <c r="AK323" i="2"/>
  <c r="AK706" i="2"/>
  <c r="AG706" i="2"/>
  <c r="AK362" i="2"/>
  <c r="AG362" i="2"/>
  <c r="AG661" i="2"/>
  <c r="AK661" i="2"/>
  <c r="AK70" i="2"/>
  <c r="AG70" i="2"/>
  <c r="AG284" i="2"/>
  <c r="AK284" i="2"/>
  <c r="AK760" i="2"/>
  <c r="AG760" i="2"/>
  <c r="AG32" i="2"/>
  <c r="AK32" i="2"/>
  <c r="AE895" i="2"/>
  <c r="AF895" i="2"/>
  <c r="AE837" i="2"/>
  <c r="AF837" i="2"/>
  <c r="AE365" i="2"/>
  <c r="AF365" i="2"/>
  <c r="AE383" i="2"/>
  <c r="AF383" i="2"/>
  <c r="AF565" i="2"/>
  <c r="AE565" i="2"/>
  <c r="AF233" i="2"/>
  <c r="AE233" i="2"/>
  <c r="AE525" i="2"/>
  <c r="AF525" i="2"/>
  <c r="AF905" i="2"/>
  <c r="AE905" i="2"/>
  <c r="AF854" i="2"/>
  <c r="AE854" i="2"/>
  <c r="AE319" i="2"/>
  <c r="AF319" i="2"/>
  <c r="AF371" i="2"/>
  <c r="AE371" i="2"/>
  <c r="AE579" i="2"/>
  <c r="AF579" i="2"/>
  <c r="AE483" i="2"/>
  <c r="AF483" i="2"/>
  <c r="AE133" i="2"/>
  <c r="AF133" i="2"/>
  <c r="AE610" i="2"/>
  <c r="AF610" i="2"/>
  <c r="AF828" i="2"/>
  <c r="AE828" i="2"/>
  <c r="AF624" i="2"/>
  <c r="AE624" i="2"/>
  <c r="AF298" i="2"/>
  <c r="AE298" i="2"/>
  <c r="AE154" i="2"/>
  <c r="AF154" i="2"/>
  <c r="AE417" i="2"/>
  <c r="AF417" i="2"/>
  <c r="AE440" i="2"/>
  <c r="AF440" i="2"/>
  <c r="AE780" i="2"/>
  <c r="AF780" i="2"/>
  <c r="AE277" i="2"/>
  <c r="AF277" i="2"/>
  <c r="AF746" i="2"/>
  <c r="AE746" i="2"/>
  <c r="AE24" i="2"/>
  <c r="AF24" i="2"/>
  <c r="AE439" i="2"/>
  <c r="AF439" i="2"/>
  <c r="AF108" i="2"/>
  <c r="AE108" i="2"/>
  <c r="AK55" i="2"/>
  <c r="AG55" i="2"/>
  <c r="AF331" i="2"/>
  <c r="AE331" i="2"/>
  <c r="AK484" i="2"/>
  <c r="AG484" i="2"/>
  <c r="AK51" i="2"/>
  <c r="AG51" i="2"/>
  <c r="AK527" i="2"/>
  <c r="AG527" i="2"/>
  <c r="AG678" i="2"/>
  <c r="AK678" i="2"/>
  <c r="AG27" i="2"/>
  <c r="AK27" i="2"/>
  <c r="AE758" i="2"/>
  <c r="AF758" i="2"/>
  <c r="AK147" i="2"/>
  <c r="AG147" i="2"/>
  <c r="AK293" i="2"/>
  <c r="AG293" i="2"/>
  <c r="AG399" i="2"/>
  <c r="AK399" i="2"/>
  <c r="AG887" i="2"/>
  <c r="AK887" i="2"/>
  <c r="AK227" i="2"/>
  <c r="AG227" i="2"/>
  <c r="AK729" i="2"/>
  <c r="AG729" i="2"/>
  <c r="AK406" i="2"/>
  <c r="AG406" i="2"/>
  <c r="AK239" i="2"/>
  <c r="AG239" i="2"/>
  <c r="AG466" i="2"/>
  <c r="AK466" i="2"/>
  <c r="AK116" i="2"/>
  <c r="AG116" i="2"/>
  <c r="AG882" i="2"/>
  <c r="AK882" i="2"/>
  <c r="AG621" i="2"/>
  <c r="AK621" i="2"/>
  <c r="AK459" i="2"/>
  <c r="AG459" i="2"/>
  <c r="AG524" i="2"/>
  <c r="AK524" i="2"/>
  <c r="AG398" i="2"/>
  <c r="AK398" i="2"/>
  <c r="AG150" i="2"/>
  <c r="AK150" i="2"/>
  <c r="AG711" i="2"/>
  <c r="AK711" i="2"/>
  <c r="AG52" i="2"/>
  <c r="AK52" i="2"/>
  <c r="AE883" i="2"/>
  <c r="AF883" i="2"/>
  <c r="AG42" i="2"/>
  <c r="AK42" i="2"/>
  <c r="AG248" i="2"/>
  <c r="AK248" i="2"/>
  <c r="AE480" i="2"/>
  <c r="AF480" i="2"/>
  <c r="AK333" i="2"/>
  <c r="AG333" i="2"/>
  <c r="AG898" i="2"/>
  <c r="AK898" i="2"/>
  <c r="AG732" i="2"/>
  <c r="AK732" i="2"/>
  <c r="AG536" i="2"/>
  <c r="AK536" i="2"/>
  <c r="AK205" i="2"/>
  <c r="AG205" i="2"/>
  <c r="AG902" i="2"/>
  <c r="AK902" i="2"/>
  <c r="AK303" i="2"/>
  <c r="AG303" i="2"/>
  <c r="AK479" i="2"/>
  <c r="AG479" i="2"/>
  <c r="AG286" i="2"/>
  <c r="AK286" i="2"/>
  <c r="AG596" i="2"/>
  <c r="AK596" i="2"/>
  <c r="AK561" i="2"/>
  <c r="AG561" i="2"/>
  <c r="AG281" i="2"/>
  <c r="AK281" i="2"/>
  <c r="AK37" i="2"/>
  <c r="AG37" i="2"/>
  <c r="AK471" i="2"/>
  <c r="AG471" i="2"/>
  <c r="AK146" i="2"/>
  <c r="AG146" i="2"/>
  <c r="AK847" i="2"/>
  <c r="AG847" i="2"/>
  <c r="AG586" i="2"/>
  <c r="AK586" i="2"/>
  <c r="AG159" i="2"/>
  <c r="AK159" i="2"/>
  <c r="AG453" i="2"/>
  <c r="AK453" i="2"/>
  <c r="AG274" i="2"/>
  <c r="AK274" i="2"/>
  <c r="AG342" i="2"/>
  <c r="AK342" i="2"/>
  <c r="AG888" i="2"/>
  <c r="AK888" i="2"/>
  <c r="AG119" i="2"/>
  <c r="AK119" i="2"/>
  <c r="AG346" i="2"/>
  <c r="AK346" i="2"/>
  <c r="AE528" i="2"/>
  <c r="AF528" i="2"/>
  <c r="AE193" i="2"/>
  <c r="AF193" i="2"/>
  <c r="AE246" i="2"/>
  <c r="AF246" i="2"/>
  <c r="AE180" i="2"/>
  <c r="AF180" i="2"/>
  <c r="AE356" i="2"/>
  <c r="AF356" i="2"/>
  <c r="AF418" i="2"/>
  <c r="AE418" i="2"/>
  <c r="AF629" i="2"/>
  <c r="AE629" i="2"/>
  <c r="AE254" i="2"/>
  <c r="AF254" i="2"/>
  <c r="AF188" i="2"/>
  <c r="AE188" i="2"/>
  <c r="AF321" i="2"/>
  <c r="AE321" i="2"/>
  <c r="AE20" i="2"/>
  <c r="AF20" i="2"/>
  <c r="AE890" i="2"/>
  <c r="AF890" i="2"/>
  <c r="AE708" i="2"/>
  <c r="AF708" i="2"/>
  <c r="AF904" i="2"/>
  <c r="AE904" i="2"/>
  <c r="AF19" i="2"/>
  <c r="AE19" i="2"/>
  <c r="AF361" i="2"/>
  <c r="AE361" i="2"/>
  <c r="AE786" i="2"/>
  <c r="AF786" i="2"/>
  <c r="AF767" i="2"/>
  <c r="AE767" i="2"/>
  <c r="AE464" i="2"/>
  <c r="AF464" i="2"/>
  <c r="AE232" i="2"/>
  <c r="AF232" i="2"/>
  <c r="AE129" i="2"/>
  <c r="AF129" i="2"/>
  <c r="AG896" i="2"/>
  <c r="AK896" i="2"/>
  <c r="AK18" i="2"/>
  <c r="AG18" i="2"/>
  <c r="AG667" i="2"/>
  <c r="AK667" i="2"/>
  <c r="AK813" i="2"/>
  <c r="AG813" i="2"/>
  <c r="AG750" i="2"/>
  <c r="AK750" i="2"/>
  <c r="AG352" i="2"/>
  <c r="AK352" i="2"/>
  <c r="AK657" i="2"/>
  <c r="AG657" i="2"/>
  <c r="AG348" i="2"/>
  <c r="AK348" i="2"/>
  <c r="AK643" i="2"/>
  <c r="AG643" i="2"/>
  <c r="AG848" i="2"/>
  <c r="AK848" i="2"/>
  <c r="AK130" i="2"/>
  <c r="AG130" i="2"/>
  <c r="AK884" i="2"/>
  <c r="AG884" i="2"/>
  <c r="AG344" i="2"/>
  <c r="AK344" i="2"/>
  <c r="AK724" i="2"/>
  <c r="AG724" i="2"/>
  <c r="AG245" i="2"/>
  <c r="AK245" i="2"/>
  <c r="AG363" i="2"/>
  <c r="AK363" i="2"/>
  <c r="AG517" i="2"/>
  <c r="AK517" i="2"/>
  <c r="AG314" i="2"/>
  <c r="AK314" i="2"/>
  <c r="AG625" i="2"/>
  <c r="AK625" i="2"/>
  <c r="AG509" i="2"/>
  <c r="AK509" i="2"/>
  <c r="AG261" i="2"/>
  <c r="AK261" i="2"/>
  <c r="AG648" i="2"/>
  <c r="AK648" i="2"/>
  <c r="AK691" i="2"/>
  <c r="AG691" i="2"/>
  <c r="AG169" i="2"/>
  <c r="AK169" i="2"/>
  <c r="AK167" i="2"/>
  <c r="AG167" i="2"/>
  <c r="AK695" i="2"/>
  <c r="AG695" i="2"/>
  <c r="AG112" i="2"/>
  <c r="AK112" i="2"/>
  <c r="AG67" i="2"/>
  <c r="AK67" i="2"/>
  <c r="AG608" i="2"/>
  <c r="AK608" i="2"/>
  <c r="AG872" i="2"/>
  <c r="AK872" i="2"/>
  <c r="AG600" i="2"/>
  <c r="AK600" i="2"/>
  <c r="AG204" i="2"/>
  <c r="AK204" i="2"/>
  <c r="AE115" i="2"/>
  <c r="AF115" i="2"/>
  <c r="AE680" i="2"/>
  <c r="AF680" i="2"/>
  <c r="AE381" i="2"/>
  <c r="AF381" i="2"/>
  <c r="AE713" i="2"/>
  <c r="AF713" i="2"/>
  <c r="AF759" i="2"/>
  <c r="AE759" i="2"/>
  <c r="AF614" i="2"/>
  <c r="AE614" i="2"/>
  <c r="AE671" i="2"/>
  <c r="AF671" i="2"/>
  <c r="AF788" i="2"/>
  <c r="AE788" i="2"/>
  <c r="AF237" i="2"/>
  <c r="AE237" i="2"/>
  <c r="AE903" i="2"/>
  <c r="AF903" i="2"/>
  <c r="AE869" i="2"/>
  <c r="AF869" i="2"/>
  <c r="AE592" i="2"/>
  <c r="AF592" i="2"/>
  <c r="AE495" i="2"/>
  <c r="AF495" i="2"/>
  <c r="AF722" i="2"/>
  <c r="AE722" i="2"/>
  <c r="AF778" i="2"/>
  <c r="AE778" i="2"/>
  <c r="AF388" i="2"/>
  <c r="AE388" i="2"/>
  <c r="AF208" i="2"/>
  <c r="AE208" i="2"/>
  <c r="AK861" i="2"/>
  <c r="AG861" i="2"/>
  <c r="AG269" i="2"/>
  <c r="AK269" i="2"/>
  <c r="AG426" i="2"/>
  <c r="AK426" i="2"/>
  <c r="AK635" i="2"/>
  <c r="AG635" i="2"/>
  <c r="AK744" i="2"/>
  <c r="AG744" i="2"/>
  <c r="AK460" i="2"/>
  <c r="AG460" i="2"/>
  <c r="AG827" i="2"/>
  <c r="AK827" i="2"/>
  <c r="AG48" i="2"/>
  <c r="AK48" i="2"/>
  <c r="AG595" i="2"/>
  <c r="AK595" i="2"/>
  <c r="AG433" i="2"/>
  <c r="AK433" i="2"/>
  <c r="AK164" i="2"/>
  <c r="AG164" i="2"/>
  <c r="AG654" i="2"/>
  <c r="AK654" i="2"/>
  <c r="AG80" i="2"/>
  <c r="AK80" i="2"/>
  <c r="AK56" i="2"/>
  <c r="AG56" i="2"/>
  <c r="AK403" i="2"/>
  <c r="AG403" i="2"/>
  <c r="AK821" i="2"/>
  <c r="AG821" i="2"/>
  <c r="AG556" i="2"/>
  <c r="AK556" i="2"/>
  <c r="AG160" i="2"/>
  <c r="AK160" i="2"/>
  <c r="AK754" i="2"/>
  <c r="AG754" i="2"/>
  <c r="AG282" i="2"/>
  <c r="AK282" i="2"/>
  <c r="AG849" i="2"/>
  <c r="AK849" i="2"/>
  <c r="AG799" i="2"/>
  <c r="AK799" i="2"/>
  <c r="AK71" i="2"/>
  <c r="AG71" i="2"/>
  <c r="AG815" i="2"/>
  <c r="AK815" i="2"/>
  <c r="AK649" i="2"/>
  <c r="AG649" i="2"/>
  <c r="AK121" i="2"/>
  <c r="AG121" i="2"/>
  <c r="AK259" i="2"/>
  <c r="AG259" i="2"/>
  <c r="AG90" i="2"/>
  <c r="AK90" i="2"/>
  <c r="AK296" i="2"/>
  <c r="AG296" i="2"/>
  <c r="AG728" i="2"/>
  <c r="AK728" i="2"/>
  <c r="AK451" i="2"/>
  <c r="AG451" i="2"/>
  <c r="AG727" i="2"/>
  <c r="AK727" i="2"/>
  <c r="AG184" i="2"/>
  <c r="AK184" i="2"/>
  <c r="AK785" i="2"/>
  <c r="AG785" i="2"/>
  <c r="AK658" i="2"/>
  <c r="AG658" i="2"/>
  <c r="AG408" i="2"/>
  <c r="AK408" i="2"/>
  <c r="AK22" i="2"/>
  <c r="AG22" i="2"/>
  <c r="AG719" i="2"/>
  <c r="AK719" i="2"/>
  <c r="AG300" i="2"/>
  <c r="AK300" i="2"/>
  <c r="AK77" i="2"/>
  <c r="AG77" i="2"/>
  <c r="AG358" i="2"/>
  <c r="AK358" i="2"/>
  <c r="AK219" i="2"/>
  <c r="AG219" i="2"/>
  <c r="AK781" i="2"/>
  <c r="AG781" i="2"/>
  <c r="AE863" i="2"/>
  <c r="AF863" i="2"/>
  <c r="AG412" i="2"/>
  <c r="AK412" i="2"/>
  <c r="AK109" i="2"/>
  <c r="AG109" i="2"/>
  <c r="AK485" i="2"/>
  <c r="AG485" i="2"/>
  <c r="AE844" i="2"/>
  <c r="AF844" i="2"/>
  <c r="AG313" i="2"/>
  <c r="AK313" i="2"/>
  <c r="AG544" i="2"/>
  <c r="AK544" i="2"/>
  <c r="AG89" i="2"/>
  <c r="AK89" i="2"/>
  <c r="AK764" i="2"/>
  <c r="AG764" i="2"/>
  <c r="AK279" i="2"/>
  <c r="AG279" i="2"/>
  <c r="AK58" i="2"/>
  <c r="AG58" i="2"/>
  <c r="AG468" i="2"/>
  <c r="AK468" i="2"/>
  <c r="AK155" i="2"/>
  <c r="AG155" i="2"/>
  <c r="AG212" i="2"/>
  <c r="AK212" i="2"/>
  <c r="AG123" i="2"/>
  <c r="AK123" i="2"/>
  <c r="AK679" i="2"/>
  <c r="AG679" i="2"/>
  <c r="AG88" i="2"/>
  <c r="AK88" i="2"/>
  <c r="AG260" i="2"/>
  <c r="AK260" i="2"/>
  <c r="AK762" i="2"/>
  <c r="AG762" i="2"/>
  <c r="AG670" i="2"/>
  <c r="AK670" i="2"/>
  <c r="AK354" i="2"/>
  <c r="AG354" i="2"/>
  <c r="AG257" i="2"/>
  <c r="AK257" i="2"/>
  <c r="AK292" i="2"/>
  <c r="AG292" i="2"/>
  <c r="AK458" i="2"/>
  <c r="AG458" i="2"/>
  <c r="AG33" i="2"/>
  <c r="AK33" i="2"/>
  <c r="AK633" i="2"/>
  <c r="AG633" i="2"/>
  <c r="AK698" i="2"/>
  <c r="AG698" i="2"/>
  <c r="AG807" i="2"/>
  <c r="AK807" i="2"/>
  <c r="AK270" i="2"/>
  <c r="AG270" i="2"/>
  <c r="AG252" i="2"/>
  <c r="AK252" i="2"/>
  <c r="AG559" i="2"/>
  <c r="AK559" i="2"/>
  <c r="AK241" i="2"/>
  <c r="AG241" i="2"/>
  <c r="AK419" i="2"/>
  <c r="AG419" i="2"/>
  <c r="AG134" i="2"/>
  <c r="AK134" i="2"/>
  <c r="AK531" i="2"/>
  <c r="AG531" i="2"/>
  <c r="AG258" i="2"/>
  <c r="AK258" i="2"/>
  <c r="AG615" i="2"/>
  <c r="AK615" i="2"/>
  <c r="AK86" i="2"/>
  <c r="AG86" i="2"/>
  <c r="AG798" i="2"/>
  <c r="AK798" i="2"/>
  <c r="AG522" i="2"/>
  <c r="AK522" i="2"/>
  <c r="AG833" i="2"/>
  <c r="AK833" i="2"/>
  <c r="AK868" i="2"/>
  <c r="AG868" i="2"/>
  <c r="AG776" i="2"/>
  <c r="AK776" i="2"/>
  <c r="AG689" i="2"/>
  <c r="AK689" i="2"/>
  <c r="AK93" i="2" l="1"/>
  <c r="AG93" i="2"/>
  <c r="AE822" i="2"/>
  <c r="AF822" i="2"/>
  <c r="AE790" i="2"/>
  <c r="AF790" i="2"/>
  <c r="AE622" i="2"/>
  <c r="AF622" i="2"/>
  <c r="AK844" i="2"/>
  <c r="AG844" i="2"/>
  <c r="AG863" i="2"/>
  <c r="AK863" i="2"/>
  <c r="AE568" i="2"/>
  <c r="AF568" i="2"/>
  <c r="AF846" i="2"/>
  <c r="AE846" i="2"/>
  <c r="AE709" i="2"/>
  <c r="AF709" i="2"/>
  <c r="AF567" i="2"/>
  <c r="AE567" i="2"/>
  <c r="AF142" i="2"/>
  <c r="AE142" i="2"/>
  <c r="AG592" i="2"/>
  <c r="AK592" i="2"/>
  <c r="AG903" i="2"/>
  <c r="AK903" i="2"/>
  <c r="AF268" i="2"/>
  <c r="AE268" i="2"/>
  <c r="AF853" i="2"/>
  <c r="AE853" i="2"/>
  <c r="AF547" i="2"/>
  <c r="AE547" i="2"/>
  <c r="AE497" i="2"/>
  <c r="AF497" i="2"/>
  <c r="AE425" i="2"/>
  <c r="AF425" i="2"/>
  <c r="AK713" i="2"/>
  <c r="AG713" i="2"/>
  <c r="AK680" i="2"/>
  <c r="AG680" i="2"/>
  <c r="AF607" i="2"/>
  <c r="AE607" i="2"/>
  <c r="AF306" i="2"/>
  <c r="AE306" i="2"/>
  <c r="AE540" i="2"/>
  <c r="AF540" i="2"/>
  <c r="AK786" i="2"/>
  <c r="AG786" i="2"/>
  <c r="AF165" i="2"/>
  <c r="AE165" i="2"/>
  <c r="AE166" i="2"/>
  <c r="AF166" i="2"/>
  <c r="AE265" i="2"/>
  <c r="AF265" i="2"/>
  <c r="AF889" i="2"/>
  <c r="AE889" i="2"/>
  <c r="AK180" i="2"/>
  <c r="AG180" i="2"/>
  <c r="AG246" i="2"/>
  <c r="AK246" i="2"/>
  <c r="AG193" i="2"/>
  <c r="AK193" i="2"/>
  <c r="AF512" i="2"/>
  <c r="AE512" i="2"/>
  <c r="AK883" i="2"/>
  <c r="AG883" i="2"/>
  <c r="AK746" i="2"/>
  <c r="AG746" i="2"/>
  <c r="AG905" i="2"/>
  <c r="AK905" i="2"/>
  <c r="AG233" i="2"/>
  <c r="AK233" i="2"/>
  <c r="AE294" i="2"/>
  <c r="AF294" i="2"/>
  <c r="AG895" i="2"/>
  <c r="AK895" i="2"/>
  <c r="AF907" i="2"/>
  <c r="AE907" i="2"/>
  <c r="AF620" i="2"/>
  <c r="AE620" i="2"/>
  <c r="AG287" i="2"/>
  <c r="AK287" i="2"/>
  <c r="AK223" i="2"/>
  <c r="AG223" i="2"/>
  <c r="AG800" i="2"/>
  <c r="AK800" i="2"/>
  <c r="AE272" i="2"/>
  <c r="AF272" i="2"/>
  <c r="AE315" i="2"/>
  <c r="AF315" i="2"/>
  <c r="AG640" i="2"/>
  <c r="AK640" i="2"/>
  <c r="AG225" i="2"/>
  <c r="AK225" i="2"/>
  <c r="AE784" i="2"/>
  <c r="AF784" i="2"/>
  <c r="AF858" i="2"/>
  <c r="AE858" i="2"/>
  <c r="AE891" i="2"/>
  <c r="AF891" i="2"/>
  <c r="AG320" i="2"/>
  <c r="AK320" i="2"/>
  <c r="AE340" i="2"/>
  <c r="AF340" i="2"/>
  <c r="AE766" i="2"/>
  <c r="AF766" i="2"/>
  <c r="AG182" i="2"/>
  <c r="AK182" i="2"/>
  <c r="AE312" i="2"/>
  <c r="AF312" i="2"/>
  <c r="AG413" i="2"/>
  <c r="AK413" i="2"/>
  <c r="AE450" i="2"/>
  <c r="AF450" i="2"/>
  <c r="AG409" i="2"/>
  <c r="AK409" i="2"/>
  <c r="AK787" i="2"/>
  <c r="AG787" i="2"/>
  <c r="AE231" i="2"/>
  <c r="AF231" i="2"/>
  <c r="AE448" i="2"/>
  <c r="AF448" i="2"/>
  <c r="AE183" i="2"/>
  <c r="AF183" i="2"/>
  <c r="AK190" i="2"/>
  <c r="AG190" i="2"/>
  <c r="AE222" i="2"/>
  <c r="AF222" i="2"/>
  <c r="AF114" i="2"/>
  <c r="AE114" i="2"/>
  <c r="AF810" i="2"/>
  <c r="AE810" i="2"/>
  <c r="AE100" i="2"/>
  <c r="AF100" i="2"/>
  <c r="AE308" i="2"/>
  <c r="AF308" i="2"/>
  <c r="AE172" i="2"/>
  <c r="AF172" i="2"/>
  <c r="AK772" i="2"/>
  <c r="AG772" i="2"/>
  <c r="AF792" i="2"/>
  <c r="AE792" i="2"/>
  <c r="AE631" i="2"/>
  <c r="AF631" i="2"/>
  <c r="AK778" i="2"/>
  <c r="AG778" i="2"/>
  <c r="AK788" i="2"/>
  <c r="AG788" i="2"/>
  <c r="AK361" i="2"/>
  <c r="AG361" i="2"/>
  <c r="AG904" i="2"/>
  <c r="AK904" i="2"/>
  <c r="AG418" i="2"/>
  <c r="AK418" i="2"/>
  <c r="AE84" i="2"/>
  <c r="AF84" i="2"/>
  <c r="AE496" i="2"/>
  <c r="AF496" i="2"/>
  <c r="AG440" i="2"/>
  <c r="AK440" i="2"/>
  <c r="AE127" i="2"/>
  <c r="AF127" i="2"/>
  <c r="AE302" i="2"/>
  <c r="AF302" i="2"/>
  <c r="AF343" i="2"/>
  <c r="AE343" i="2"/>
  <c r="AF779" i="2"/>
  <c r="AE779" i="2"/>
  <c r="AG579" i="2"/>
  <c r="AK579" i="2"/>
  <c r="AE623" i="2"/>
  <c r="AF623" i="2"/>
  <c r="AE105" i="2"/>
  <c r="AF105" i="2"/>
  <c r="AE141" i="2"/>
  <c r="AF141" i="2"/>
  <c r="AE216" i="2"/>
  <c r="AF216" i="2"/>
  <c r="AF79" i="2"/>
  <c r="AE79" i="2"/>
  <c r="AE489" i="2"/>
  <c r="AF489" i="2"/>
  <c r="AE452" i="2"/>
  <c r="AF452" i="2"/>
  <c r="AE185" i="2"/>
  <c r="AF185" i="2"/>
  <c r="AG376" i="2"/>
  <c r="AK376" i="2"/>
  <c r="AE242" i="2"/>
  <c r="AF242" i="2"/>
  <c r="AE366" i="2"/>
  <c r="AF366" i="2"/>
  <c r="AG874" i="2"/>
  <c r="AK874" i="2"/>
  <c r="AE880" i="2"/>
  <c r="AF880" i="2"/>
  <c r="AE628" i="2"/>
  <c r="AF628" i="2"/>
  <c r="AE834" i="2"/>
  <c r="AF834" i="2"/>
  <c r="AE120" i="2"/>
  <c r="AF120" i="2"/>
  <c r="AG40" i="2"/>
  <c r="AK40" i="2"/>
  <c r="AK816" i="2"/>
  <c r="AG816" i="2"/>
  <c r="AG324" i="2"/>
  <c r="AK324" i="2"/>
  <c r="AG444" i="2"/>
  <c r="AK444" i="2"/>
  <c r="AF391" i="2"/>
  <c r="AE391" i="2"/>
  <c r="AF355" i="2"/>
  <c r="AE355" i="2"/>
  <c r="AK360" i="2"/>
  <c r="AG360" i="2"/>
  <c r="AG494" i="2"/>
  <c r="AK494" i="2"/>
  <c r="AF402" i="2"/>
  <c r="AE402" i="2"/>
  <c r="AF662" i="2"/>
  <c r="AE662" i="2"/>
  <c r="AG577" i="2"/>
  <c r="AK577" i="2"/>
  <c r="AF894" i="2"/>
  <c r="AE894" i="2"/>
  <c r="AE492" i="2"/>
  <c r="AF492" i="2"/>
  <c r="AE515" i="2"/>
  <c r="AF515" i="2"/>
  <c r="AE850" i="2"/>
  <c r="AF850" i="2"/>
  <c r="AE39" i="2"/>
  <c r="AF39" i="2"/>
  <c r="AF774" i="2"/>
  <c r="AE774" i="2"/>
  <c r="AE138" i="2"/>
  <c r="AF138" i="2"/>
  <c r="AE107" i="2"/>
  <c r="AF107" i="2"/>
  <c r="AE472" i="2"/>
  <c r="AF472" i="2"/>
  <c r="AF81" i="2"/>
  <c r="AE81" i="2"/>
  <c r="AE161" i="2"/>
  <c r="AF161" i="2"/>
  <c r="AE176" i="2"/>
  <c r="AF176" i="2"/>
  <c r="AE611" i="2"/>
  <c r="AF611" i="2"/>
  <c r="AE580" i="2"/>
  <c r="AF580" i="2"/>
  <c r="AE431" i="2"/>
  <c r="AF431" i="2"/>
  <c r="AK115" i="2"/>
  <c r="AG115" i="2"/>
  <c r="AE543" i="2"/>
  <c r="AF543" i="2"/>
  <c r="AK232" i="2"/>
  <c r="AG232" i="2"/>
  <c r="AG464" i="2"/>
  <c r="AK464" i="2"/>
  <c r="AF701" i="2"/>
  <c r="AE701" i="2"/>
  <c r="AE370" i="2"/>
  <c r="AF370" i="2"/>
  <c r="AK708" i="2"/>
  <c r="AG708" i="2"/>
  <c r="AE516" i="2"/>
  <c r="AF516" i="2"/>
  <c r="AK254" i="2"/>
  <c r="AG254" i="2"/>
  <c r="AF341" i="2"/>
  <c r="AE341" i="2"/>
  <c r="AK356" i="2"/>
  <c r="AG356" i="2"/>
  <c r="AE230" i="2"/>
  <c r="AF230" i="2"/>
  <c r="AF477" i="2"/>
  <c r="AE477" i="2"/>
  <c r="AG480" i="2"/>
  <c r="AK480" i="2"/>
  <c r="AG108" i="2"/>
  <c r="AK108" i="2"/>
  <c r="AK371" i="2"/>
  <c r="AG371" i="2"/>
  <c r="AG565" i="2"/>
  <c r="AK565" i="2"/>
  <c r="AK365" i="2"/>
  <c r="AG365" i="2"/>
  <c r="AG500" i="2"/>
  <c r="AK500" i="2"/>
  <c r="AG823" i="2"/>
  <c r="AK823" i="2"/>
  <c r="AG726" i="2"/>
  <c r="AK726" i="2"/>
  <c r="AK843" i="2"/>
  <c r="AG843" i="2"/>
  <c r="AF410" i="2"/>
  <c r="AE410" i="2"/>
  <c r="AE144" i="2"/>
  <c r="AF144" i="2"/>
  <c r="AG634" i="2"/>
  <c r="AK634" i="2"/>
  <c r="AF796" i="2"/>
  <c r="AE796" i="2"/>
  <c r="AK602" i="2"/>
  <c r="AG602" i="2"/>
  <c r="AF842" i="2"/>
  <c r="AE842" i="2"/>
  <c r="AG878" i="2"/>
  <c r="AK878" i="2"/>
  <c r="AE900" i="2"/>
  <c r="AF900" i="2"/>
  <c r="AE491" i="2"/>
  <c r="AF491" i="2"/>
  <c r="AG741" i="2"/>
  <c r="AK741" i="2"/>
  <c r="AF128" i="2"/>
  <c r="AE128" i="2"/>
  <c r="AE826" i="2"/>
  <c r="AF826" i="2"/>
  <c r="AE422" i="2"/>
  <c r="AF422" i="2"/>
  <c r="AF304" i="2"/>
  <c r="AE304" i="2"/>
  <c r="AE221" i="2"/>
  <c r="AF221" i="2"/>
  <c r="AF179" i="2"/>
  <c r="AE179" i="2"/>
  <c r="AE50" i="2"/>
  <c r="AF50" i="2"/>
  <c r="AF499" i="2"/>
  <c r="AE499" i="2"/>
  <c r="AF908" i="2"/>
  <c r="AE908" i="2"/>
  <c r="AG177" i="2"/>
  <c r="AK177" i="2"/>
  <c r="AF25" i="2"/>
  <c r="AE25" i="2"/>
  <c r="AG446" i="2"/>
  <c r="AK446" i="2"/>
  <c r="AE29" i="2"/>
  <c r="AF29" i="2"/>
  <c r="AE756" i="2"/>
  <c r="AF756" i="2"/>
  <c r="AE578" i="2"/>
  <c r="AF578" i="2"/>
  <c r="AE207" i="2"/>
  <c r="AF207" i="2"/>
  <c r="AK271" i="2"/>
  <c r="AG271" i="2"/>
  <c r="AK761" i="2"/>
  <c r="AG761" i="2"/>
  <c r="AE812" i="2"/>
  <c r="AF812" i="2"/>
  <c r="AF687" i="2"/>
  <c r="AE687" i="2"/>
  <c r="AE397" i="2"/>
  <c r="AF397" i="2"/>
  <c r="AG388" i="2"/>
  <c r="AK388" i="2"/>
  <c r="AG722" i="2"/>
  <c r="AK722" i="2"/>
  <c r="AK321" i="2"/>
  <c r="AG321" i="2"/>
  <c r="AF349" i="2"/>
  <c r="AE349" i="2"/>
  <c r="AE755" i="2"/>
  <c r="AF755" i="2"/>
  <c r="AG277" i="2"/>
  <c r="AK277" i="2"/>
  <c r="AG417" i="2"/>
  <c r="AK417" i="2"/>
  <c r="AE97" i="2"/>
  <c r="AF97" i="2"/>
  <c r="AG483" i="2"/>
  <c r="AK483" i="2"/>
  <c r="AF96" i="2"/>
  <c r="AE96" i="2"/>
  <c r="AF217" i="2"/>
  <c r="AE217" i="2"/>
  <c r="AE325" i="2"/>
  <c r="AF325" i="2"/>
  <c r="AG525" i="2"/>
  <c r="AK525" i="2"/>
  <c r="AE309" i="2"/>
  <c r="AF309" i="2"/>
  <c r="AG383" i="2"/>
  <c r="AK383" i="2"/>
  <c r="AG865" i="2"/>
  <c r="AK865" i="2"/>
  <c r="AE505" i="2"/>
  <c r="AF505" i="2"/>
  <c r="AE564" i="2"/>
  <c r="AF564" i="2"/>
  <c r="AE549" i="2"/>
  <c r="AF549" i="2"/>
  <c r="AE672" i="2"/>
  <c r="AF672" i="2"/>
  <c r="AE214" i="2"/>
  <c r="AF214" i="2"/>
  <c r="AE278" i="2"/>
  <c r="AF278" i="2"/>
  <c r="AG585" i="2"/>
  <c r="AK585" i="2"/>
  <c r="AE311" i="2"/>
  <c r="AF311" i="2"/>
  <c r="AF817" i="2"/>
  <c r="AE817" i="2"/>
  <c r="AE338" i="2"/>
  <c r="AF338" i="2"/>
  <c r="AE68" i="2"/>
  <c r="AF68" i="2"/>
  <c r="AE170" i="2"/>
  <c r="AF170" i="2"/>
  <c r="AE789" i="2"/>
  <c r="AF789" i="2"/>
  <c r="AK202" i="2"/>
  <c r="AG202" i="2"/>
  <c r="AK441" i="2"/>
  <c r="AG441" i="2"/>
  <c r="AK511" i="2"/>
  <c r="AG511" i="2"/>
  <c r="AF53" i="2"/>
  <c r="AE53" i="2"/>
  <c r="AE573" i="2"/>
  <c r="AF573" i="2"/>
  <c r="AE636" i="2"/>
  <c r="AF636" i="2"/>
  <c r="AF43" i="2"/>
  <c r="AE43" i="2"/>
  <c r="AK749" i="2"/>
  <c r="AG749" i="2"/>
  <c r="AE122" i="2"/>
  <c r="AF122" i="2"/>
  <c r="AF775" i="2"/>
  <c r="AE775" i="2"/>
  <c r="AK537" i="2"/>
  <c r="AG537" i="2"/>
  <c r="AE877" i="2"/>
  <c r="AF877" i="2"/>
  <c r="AE550" i="2"/>
  <c r="AF550" i="2"/>
  <c r="AG336" i="2"/>
  <c r="AK336" i="2"/>
  <c r="AE825" i="2"/>
  <c r="AF825" i="2"/>
  <c r="AE113" i="2"/>
  <c r="AF113" i="2"/>
  <c r="AE783" i="2"/>
  <c r="AF783" i="2"/>
  <c r="AE897" i="2"/>
  <c r="AF897" i="2"/>
  <c r="AF31" i="2"/>
  <c r="AE31" i="2"/>
  <c r="AF332" i="2"/>
  <c r="AE332" i="2"/>
  <c r="AF92" i="2"/>
  <c r="AE92" i="2"/>
  <c r="AE449" i="2"/>
  <c r="AF449" i="2"/>
  <c r="AF856" i="2"/>
  <c r="AE856" i="2"/>
  <c r="AF317" i="2"/>
  <c r="AE317" i="2"/>
  <c r="AE137" i="2"/>
  <c r="AF137" i="2"/>
  <c r="AK671" i="2"/>
  <c r="AG671" i="2"/>
  <c r="AF101" i="2"/>
  <c r="AE101" i="2"/>
  <c r="AE264" i="2"/>
  <c r="AF264" i="2"/>
  <c r="AF454" i="2"/>
  <c r="AE454" i="2"/>
  <c r="AK129" i="2"/>
  <c r="AG129" i="2"/>
  <c r="AF420" i="2"/>
  <c r="AE420" i="2"/>
  <c r="AF236" i="2"/>
  <c r="AE236" i="2"/>
  <c r="AE174" i="2"/>
  <c r="AF174" i="2"/>
  <c r="AF424" i="2"/>
  <c r="AE424" i="2"/>
  <c r="AG890" i="2"/>
  <c r="AK890" i="2"/>
  <c r="AF132" i="2"/>
  <c r="AE132" i="2"/>
  <c r="AF723" i="2"/>
  <c r="AE723" i="2"/>
  <c r="AF329" i="2"/>
  <c r="AE329" i="2"/>
  <c r="AF389" i="2"/>
  <c r="AE389" i="2"/>
  <c r="AE438" i="2"/>
  <c r="AF438" i="2"/>
  <c r="AG331" i="2"/>
  <c r="AK331" i="2"/>
  <c r="AK298" i="2"/>
  <c r="AG298" i="2"/>
  <c r="AG624" i="2"/>
  <c r="AK624" i="2"/>
  <c r="AE674" i="2"/>
  <c r="AF674" i="2"/>
  <c r="AK837" i="2"/>
  <c r="AG837" i="2"/>
  <c r="AE805" i="2"/>
  <c r="AF805" i="2"/>
  <c r="AE104" i="2"/>
  <c r="AF104" i="2"/>
  <c r="AG339" i="2"/>
  <c r="AK339" i="2"/>
  <c r="AE359" i="2"/>
  <c r="AF359" i="2"/>
  <c r="AE686" i="2"/>
  <c r="AF686" i="2"/>
  <c r="AF66" i="2"/>
  <c r="AE66" i="2"/>
  <c r="AK443" i="2"/>
  <c r="AG443" i="2"/>
  <c r="AE432" i="2"/>
  <c r="AF432" i="2"/>
  <c r="AE429" i="2"/>
  <c r="AF429" i="2"/>
  <c r="AG74" i="2"/>
  <c r="AK74" i="2"/>
  <c r="AK83" i="2"/>
  <c r="AG83" i="2"/>
  <c r="AG572" i="2"/>
  <c r="AK572" i="2"/>
  <c r="AE751" i="2"/>
  <c r="AF751" i="2"/>
  <c r="AE476" i="2"/>
  <c r="AF476" i="2"/>
  <c r="AF704" i="2"/>
  <c r="AE704" i="2"/>
  <c r="AE353" i="2"/>
  <c r="AF353" i="2"/>
  <c r="AE553" i="2"/>
  <c r="AF553" i="2"/>
  <c r="AK819" i="2"/>
  <c r="AG819" i="2"/>
  <c r="AF638" i="2"/>
  <c r="AE638" i="2"/>
  <c r="AE893" i="2"/>
  <c r="AF893" i="2"/>
  <c r="AF487" i="2"/>
  <c r="AE487" i="2"/>
  <c r="AE196" i="2"/>
  <c r="AF196" i="2"/>
  <c r="AF514" i="2"/>
  <c r="AE514" i="2"/>
  <c r="AE125" i="2"/>
  <c r="AF125" i="2"/>
  <c r="AE78" i="2"/>
  <c r="AF78" i="2"/>
  <c r="AE60" i="2"/>
  <c r="AF60" i="2"/>
  <c r="AF210" i="2"/>
  <c r="AE210" i="2"/>
  <c r="AK394" i="2"/>
  <c r="AG394" i="2"/>
  <c r="AE195" i="2"/>
  <c r="AF195" i="2"/>
  <c r="AE617" i="2"/>
  <c r="AF617" i="2"/>
  <c r="AK110" i="2"/>
  <c r="AG110" i="2"/>
  <c r="AK253" i="2"/>
  <c r="AG253" i="2"/>
  <c r="AE465" i="2"/>
  <c r="AF465" i="2"/>
  <c r="AG614" i="2"/>
  <c r="AK614" i="2"/>
  <c r="AG759" i="2"/>
  <c r="AK759" i="2"/>
  <c r="AK19" i="2"/>
  <c r="AG19" i="2"/>
  <c r="AK629" i="2"/>
  <c r="AG629" i="2"/>
  <c r="AG439" i="2"/>
  <c r="AK439" i="2"/>
  <c r="AG24" i="2"/>
  <c r="AK24" i="2"/>
  <c r="AF153" i="2"/>
  <c r="AE153" i="2"/>
  <c r="AK154" i="2"/>
  <c r="AG154" i="2"/>
  <c r="AE238" i="2"/>
  <c r="AF238" i="2"/>
  <c r="AK610" i="2"/>
  <c r="AG610" i="2"/>
  <c r="AF745" i="2"/>
  <c r="AE745" i="2"/>
  <c r="AE668" i="2"/>
  <c r="AF668" i="2"/>
  <c r="AK319" i="2"/>
  <c r="AG319" i="2"/>
  <c r="AE393" i="2"/>
  <c r="AF393" i="2"/>
  <c r="AE345" i="2"/>
  <c r="AF345" i="2"/>
  <c r="AE211" i="2"/>
  <c r="AF211" i="2"/>
  <c r="AE715" i="2"/>
  <c r="AF715" i="2"/>
  <c r="AK820" i="2"/>
  <c r="AG820" i="2"/>
  <c r="AK63" i="2"/>
  <c r="AG63" i="2"/>
  <c r="AE256" i="2"/>
  <c r="AF256" i="2"/>
  <c r="AE280" i="2"/>
  <c r="AF280" i="2"/>
  <c r="AE218" i="2"/>
  <c r="AF218" i="2"/>
  <c r="AG599" i="2"/>
  <c r="AK599" i="2"/>
  <c r="AE845" i="2"/>
  <c r="AF845" i="2"/>
  <c r="AE541" i="2"/>
  <c r="AF541" i="2"/>
  <c r="AK436" i="2"/>
  <c r="AG436" i="2"/>
  <c r="AE839" i="2"/>
  <c r="AF839" i="2"/>
  <c r="AE76" i="2"/>
  <c r="AF76" i="2"/>
  <c r="AG639" i="2"/>
  <c r="AK639" i="2"/>
  <c r="AK555" i="2"/>
  <c r="AG555" i="2"/>
  <c r="AE226" i="2"/>
  <c r="AF226" i="2"/>
  <c r="AF860" i="2"/>
  <c r="AE860" i="2"/>
  <c r="AE247" i="2"/>
  <c r="AF247" i="2"/>
  <c r="AK660" i="2"/>
  <c r="AG660" i="2"/>
  <c r="AE91" i="2"/>
  <c r="AF91" i="2"/>
  <c r="AE307" i="2"/>
  <c r="AF307" i="2"/>
  <c r="AG327" i="2"/>
  <c r="AK327" i="2"/>
  <c r="AE535" i="2"/>
  <c r="AF535" i="2"/>
  <c r="AF430" i="2"/>
  <c r="AE430" i="2"/>
  <c r="AE737" i="2"/>
  <c r="AF737" i="2"/>
  <c r="AE879" i="2"/>
  <c r="AF879" i="2"/>
  <c r="AF769" i="2"/>
  <c r="AE769" i="2"/>
  <c r="AE288" i="2"/>
  <c r="AF288" i="2"/>
  <c r="AE605" i="2"/>
  <c r="AF605" i="2"/>
  <c r="AK495" i="2"/>
  <c r="AG495" i="2"/>
  <c r="AG869" i="2"/>
  <c r="AK869" i="2"/>
  <c r="AE158" i="2"/>
  <c r="AF158" i="2"/>
  <c r="AF249" i="2"/>
  <c r="AE249" i="2"/>
  <c r="AE240" i="2"/>
  <c r="AF240" i="2"/>
  <c r="AE488" i="2"/>
  <c r="AF488" i="2"/>
  <c r="AF149" i="2"/>
  <c r="AE149" i="2"/>
  <c r="AF806" i="2"/>
  <c r="AE806" i="2"/>
  <c r="AG381" i="2"/>
  <c r="AK381" i="2"/>
  <c r="AF94" i="2"/>
  <c r="AE94" i="2"/>
  <c r="AE569" i="2"/>
  <c r="AF569" i="2"/>
  <c r="AF881" i="2"/>
  <c r="AE881" i="2"/>
  <c r="AF162" i="2"/>
  <c r="AE162" i="2"/>
  <c r="AE36" i="2"/>
  <c r="AF36" i="2"/>
  <c r="AF665" i="2"/>
  <c r="AE665" i="2"/>
  <c r="AK20" i="2"/>
  <c r="AG20" i="2"/>
  <c r="AE467" i="2"/>
  <c r="AF467" i="2"/>
  <c r="AE482" i="2"/>
  <c r="AF482" i="2"/>
  <c r="AF542" i="2"/>
  <c r="AE542" i="2"/>
  <c r="AF712" i="2"/>
  <c r="AE712" i="2"/>
  <c r="AK528" i="2"/>
  <c r="AG528" i="2"/>
  <c r="AK828" i="2"/>
  <c r="AG828" i="2"/>
  <c r="AK854" i="2"/>
  <c r="AG854" i="2"/>
  <c r="AE470" i="2"/>
  <c r="AF470" i="2"/>
  <c r="AF809" i="2"/>
  <c r="AE809" i="2"/>
  <c r="AG520" i="2"/>
  <c r="AK520" i="2"/>
  <c r="AG581" i="2"/>
  <c r="AK581" i="2"/>
  <c r="AG289" i="2"/>
  <c r="AK289" i="2"/>
  <c r="AG203" i="2"/>
  <c r="AK203" i="2"/>
  <c r="AK46" i="2"/>
  <c r="AG46" i="2"/>
  <c r="AG178" i="2"/>
  <c r="AK178" i="2"/>
  <c r="AE387" i="2"/>
  <c r="AF387" i="2"/>
  <c r="AK765" i="2"/>
  <c r="AG765" i="2"/>
  <c r="AE650" i="2"/>
  <c r="AF650" i="2"/>
  <c r="AE369" i="2"/>
  <c r="AF369" i="2"/>
  <c r="AF841" i="2"/>
  <c r="AE841" i="2"/>
  <c r="AG17" i="2"/>
  <c r="AK17" i="2"/>
  <c r="AG111" i="2"/>
  <c r="AK111" i="2"/>
  <c r="AK189" i="2"/>
  <c r="AG189" i="2"/>
  <c r="AE632" i="2"/>
  <c r="AF632" i="2"/>
  <c r="AG199" i="2"/>
  <c r="AK199" i="2"/>
  <c r="AE350" i="2"/>
  <c r="AF350" i="2"/>
  <c r="AF103" i="2"/>
  <c r="AE103" i="2"/>
  <c r="AE703" i="2"/>
  <c r="AF703" i="2"/>
  <c r="AE725" i="2"/>
  <c r="AF725" i="2"/>
  <c r="AE503" i="2"/>
  <c r="AF503" i="2"/>
  <c r="AE753" i="2"/>
  <c r="AF753" i="2"/>
  <c r="AE682" i="2"/>
  <c r="AF682" i="2"/>
  <c r="AE627" i="2"/>
  <c r="AF627" i="2"/>
  <c r="AF95" i="2"/>
  <c r="AE95" i="2"/>
  <c r="AE593" i="2"/>
  <c r="AF593" i="2"/>
  <c r="AK21" i="2"/>
  <c r="AG21" i="2"/>
  <c r="AF437" i="2"/>
  <c r="AE437" i="2"/>
  <c r="AE794" i="2"/>
  <c r="AF794" i="2"/>
  <c r="AK375" i="2"/>
  <c r="AG375" i="2"/>
  <c r="AG322" i="2"/>
  <c r="AK322" i="2"/>
  <c r="AK619" i="2"/>
  <c r="AG619" i="2"/>
  <c r="AE676" i="2"/>
  <c r="AF676" i="2"/>
  <c r="AE143" i="2"/>
  <c r="AF143" i="2"/>
  <c r="AE255" i="2"/>
  <c r="AF255" i="2"/>
  <c r="AG208" i="2"/>
  <c r="AK208" i="2"/>
  <c r="AG237" i="2"/>
  <c r="AK237" i="2"/>
  <c r="AG767" i="2"/>
  <c r="AK767" i="2"/>
  <c r="AK188" i="2"/>
  <c r="AG188" i="2"/>
  <c r="AG758" i="2"/>
  <c r="AK758" i="2"/>
  <c r="AE379" i="2"/>
  <c r="AF379" i="2"/>
  <c r="AE251" i="2"/>
  <c r="AF251" i="2"/>
  <c r="AK780" i="2"/>
  <c r="AG780" i="2"/>
  <c r="AF469" i="2"/>
  <c r="AE469" i="2"/>
  <c r="AF521" i="2"/>
  <c r="AE521" i="2"/>
  <c r="AF99" i="2"/>
  <c r="AE99" i="2"/>
  <c r="AK133" i="2"/>
  <c r="AG133" i="2"/>
  <c r="AE442" i="2"/>
  <c r="AF442" i="2"/>
  <c r="AF385" i="2"/>
  <c r="AE385" i="2"/>
  <c r="AE574" i="2"/>
  <c r="AF574" i="2"/>
  <c r="AF41" i="2"/>
  <c r="AE41" i="2"/>
  <c r="AK763" i="2"/>
  <c r="AG763" i="2"/>
  <c r="AK637" i="2"/>
  <c r="AG637" i="2"/>
  <c r="AG501" i="2"/>
  <c r="AK501" i="2"/>
  <c r="AK571" i="2"/>
  <c r="AG571" i="2"/>
  <c r="AE364" i="2"/>
  <c r="AF364" i="2"/>
  <c r="AG434" i="2"/>
  <c r="AK434" i="2"/>
  <c r="AE65" i="2"/>
  <c r="AF65" i="2"/>
  <c r="AF423" i="2"/>
  <c r="AE423" i="2"/>
  <c r="AG23" i="2"/>
  <c r="AK23" i="2"/>
  <c r="AG532" i="2"/>
  <c r="AK532" i="2"/>
  <c r="AF61" i="2"/>
  <c r="AE61" i="2"/>
  <c r="AE513" i="2"/>
  <c r="AF513" i="2"/>
  <c r="AE414" i="2"/>
  <c r="AF414" i="2"/>
  <c r="AE859" i="2"/>
  <c r="AF859" i="2"/>
  <c r="AE546" i="2"/>
  <c r="AF546" i="2"/>
  <c r="AE186" i="2"/>
  <c r="AF186" i="2"/>
  <c r="AG899" i="2"/>
  <c r="AK899" i="2"/>
  <c r="AG59" i="2"/>
  <c r="AK59" i="2"/>
  <c r="AE832" i="2"/>
  <c r="AF832" i="2"/>
  <c r="AG720" i="2"/>
  <c r="AK720" i="2"/>
  <c r="AE411" i="2"/>
  <c r="AF411" i="2"/>
  <c r="AK197" i="2"/>
  <c r="AG197" i="2"/>
  <c r="AF493" i="2"/>
  <c r="AE493" i="2"/>
  <c r="AE316" i="2"/>
  <c r="AF316" i="2"/>
  <c r="AE829" i="2"/>
  <c r="AF829" i="2"/>
  <c r="AG469" i="2" l="1"/>
  <c r="AK469" i="2"/>
  <c r="AG841" i="2"/>
  <c r="AK841" i="2"/>
  <c r="AG712" i="2"/>
  <c r="AK712" i="2"/>
  <c r="AG881" i="2"/>
  <c r="AK881" i="2"/>
  <c r="AG806" i="2"/>
  <c r="AK806" i="2"/>
  <c r="AG249" i="2"/>
  <c r="AK249" i="2"/>
  <c r="AF228" i="2"/>
  <c r="AE228" i="2"/>
  <c r="AK465" i="2"/>
  <c r="AG465" i="2"/>
  <c r="AG195" i="2"/>
  <c r="AK195" i="2"/>
  <c r="AK78" i="2"/>
  <c r="AG78" i="2"/>
  <c r="AG553" i="2"/>
  <c r="AK553" i="2"/>
  <c r="AG751" i="2"/>
  <c r="AK751" i="2"/>
  <c r="AG429" i="2"/>
  <c r="AK429" i="2"/>
  <c r="AG686" i="2"/>
  <c r="AK686" i="2"/>
  <c r="AK805" i="2"/>
  <c r="AG805" i="2"/>
  <c r="AK449" i="2"/>
  <c r="AG449" i="2"/>
  <c r="AG897" i="2"/>
  <c r="AK897" i="2"/>
  <c r="AF669" i="2"/>
  <c r="AE669" i="2"/>
  <c r="AE529" i="2"/>
  <c r="AF529" i="2"/>
  <c r="AG170" i="2"/>
  <c r="AK170" i="2"/>
  <c r="AK311" i="2"/>
  <c r="AG311" i="2"/>
  <c r="AG672" i="2"/>
  <c r="AK672" i="2"/>
  <c r="AK325" i="2"/>
  <c r="AG325" i="2"/>
  <c r="AG97" i="2"/>
  <c r="AK97" i="2"/>
  <c r="AG397" i="2"/>
  <c r="AK397" i="2"/>
  <c r="AK812" i="2"/>
  <c r="AG812" i="2"/>
  <c r="AK578" i="2"/>
  <c r="AG578" i="2"/>
  <c r="AK50" i="2"/>
  <c r="AG50" i="2"/>
  <c r="AG422" i="2"/>
  <c r="AK422" i="2"/>
  <c r="AK491" i="2"/>
  <c r="AG491" i="2"/>
  <c r="AG580" i="2"/>
  <c r="AK580" i="2"/>
  <c r="AE276" i="2"/>
  <c r="AF276" i="2"/>
  <c r="AE836" i="2"/>
  <c r="AF836" i="2"/>
  <c r="AE748" i="2"/>
  <c r="AF748" i="2"/>
  <c r="AK120" i="2"/>
  <c r="AG120" i="2"/>
  <c r="AG185" i="2"/>
  <c r="AK185" i="2"/>
  <c r="AG216" i="2"/>
  <c r="AK216" i="2"/>
  <c r="AK127" i="2"/>
  <c r="AG127" i="2"/>
  <c r="AF374" i="2"/>
  <c r="AE374" i="2"/>
  <c r="AK172" i="2"/>
  <c r="AG172" i="2"/>
  <c r="AG448" i="2"/>
  <c r="AK448" i="2"/>
  <c r="AK450" i="2"/>
  <c r="AG450" i="2"/>
  <c r="AG766" i="2"/>
  <c r="AK766" i="2"/>
  <c r="AG315" i="2"/>
  <c r="AK315" i="2"/>
  <c r="AG294" i="2"/>
  <c r="AK294" i="2"/>
  <c r="AK497" i="2"/>
  <c r="AG497" i="2"/>
  <c r="AG709" i="2"/>
  <c r="AK709" i="2"/>
  <c r="AE587" i="2"/>
  <c r="AF587" i="2"/>
  <c r="AG822" i="2"/>
  <c r="AK822" i="2"/>
  <c r="AG316" i="2"/>
  <c r="AK316" i="2"/>
  <c r="AG186" i="2"/>
  <c r="AK186" i="2"/>
  <c r="AG513" i="2"/>
  <c r="AK513" i="2"/>
  <c r="AF705" i="2"/>
  <c r="AE705" i="2"/>
  <c r="AF693" i="2"/>
  <c r="AE693" i="2"/>
  <c r="AF461" i="2"/>
  <c r="AE461" i="2"/>
  <c r="AG143" i="2"/>
  <c r="AK143" i="2"/>
  <c r="AK593" i="2"/>
  <c r="AG593" i="2"/>
  <c r="AK753" i="2"/>
  <c r="AG753" i="2"/>
  <c r="AG369" i="2"/>
  <c r="AK369" i="2"/>
  <c r="AK569" i="2"/>
  <c r="AG569" i="2"/>
  <c r="AG158" i="2"/>
  <c r="AK158" i="2"/>
  <c r="AK288" i="2"/>
  <c r="AG288" i="2"/>
  <c r="AG737" i="2"/>
  <c r="AK737" i="2"/>
  <c r="AE563" i="2"/>
  <c r="AF563" i="2"/>
  <c r="AG307" i="2"/>
  <c r="AK307" i="2"/>
  <c r="AG76" i="2"/>
  <c r="AK76" i="2"/>
  <c r="AK845" i="2"/>
  <c r="AG845" i="2"/>
  <c r="AK256" i="2"/>
  <c r="AG256" i="2"/>
  <c r="AG211" i="2"/>
  <c r="AK211" i="2"/>
  <c r="AG668" i="2"/>
  <c r="AK668" i="2"/>
  <c r="AG487" i="2"/>
  <c r="AK487" i="2"/>
  <c r="AK329" i="2"/>
  <c r="AG329" i="2"/>
  <c r="AK424" i="2"/>
  <c r="AG424" i="2"/>
  <c r="AK43" i="2"/>
  <c r="AG43" i="2"/>
  <c r="AK349" i="2"/>
  <c r="AG349" i="2"/>
  <c r="AG25" i="2"/>
  <c r="AK25" i="2"/>
  <c r="AK410" i="2"/>
  <c r="AG410" i="2"/>
  <c r="AG81" i="2"/>
  <c r="AK81" i="2"/>
  <c r="AG774" i="2"/>
  <c r="AK774" i="2"/>
  <c r="AG894" i="2"/>
  <c r="AK894" i="2"/>
  <c r="AK114" i="2"/>
  <c r="AG114" i="2"/>
  <c r="AK858" i="2"/>
  <c r="AG858" i="2"/>
  <c r="AG165" i="2"/>
  <c r="AK165" i="2"/>
  <c r="AK607" i="2"/>
  <c r="AG607" i="2"/>
  <c r="AK423" i="2"/>
  <c r="AG423" i="2"/>
  <c r="AG41" i="2"/>
  <c r="AK41" i="2"/>
  <c r="AK103" i="2"/>
  <c r="AG103" i="2"/>
  <c r="AG542" i="2"/>
  <c r="AK542" i="2"/>
  <c r="AK665" i="2"/>
  <c r="AG665" i="2"/>
  <c r="AG149" i="2"/>
  <c r="AK149" i="2"/>
  <c r="AK860" i="2"/>
  <c r="AG860" i="2"/>
  <c r="AF390" i="2"/>
  <c r="AE390" i="2"/>
  <c r="AE583" i="2"/>
  <c r="AF583" i="2"/>
  <c r="AK125" i="2"/>
  <c r="AG125" i="2"/>
  <c r="AG893" i="2"/>
  <c r="AK893" i="2"/>
  <c r="AK353" i="2"/>
  <c r="AG353" i="2"/>
  <c r="AG432" i="2"/>
  <c r="AK432" i="2"/>
  <c r="AG359" i="2"/>
  <c r="AK359" i="2"/>
  <c r="AG174" i="2"/>
  <c r="AK174" i="2"/>
  <c r="AK137" i="2"/>
  <c r="AG137" i="2"/>
  <c r="AG783" i="2"/>
  <c r="AK783" i="2"/>
  <c r="AF305" i="2"/>
  <c r="AE305" i="2"/>
  <c r="AG636" i="2"/>
  <c r="AK636" i="2"/>
  <c r="AK68" i="2"/>
  <c r="AG68" i="2"/>
  <c r="AG549" i="2"/>
  <c r="AK549" i="2"/>
  <c r="AF47" i="2"/>
  <c r="AE47" i="2"/>
  <c r="AK756" i="2"/>
  <c r="AG756" i="2"/>
  <c r="AK826" i="2"/>
  <c r="AG826" i="2"/>
  <c r="AG900" i="2"/>
  <c r="AK900" i="2"/>
  <c r="AK370" i="2"/>
  <c r="AG370" i="2"/>
  <c r="AG543" i="2"/>
  <c r="AK543" i="2"/>
  <c r="AG611" i="2"/>
  <c r="AK611" i="2"/>
  <c r="AG472" i="2"/>
  <c r="AK472" i="2"/>
  <c r="AG39" i="2"/>
  <c r="AK39" i="2"/>
  <c r="AE57" i="2"/>
  <c r="AF57" i="2"/>
  <c r="AF802" i="2"/>
  <c r="AE802" i="2"/>
  <c r="AF818" i="2"/>
  <c r="AE818" i="2"/>
  <c r="AK834" i="2"/>
  <c r="AG834" i="2"/>
  <c r="AG366" i="2"/>
  <c r="AK366" i="2"/>
  <c r="AK452" i="2"/>
  <c r="AG452" i="2"/>
  <c r="AK141" i="2"/>
  <c r="AG141" i="2"/>
  <c r="AE651" i="2"/>
  <c r="AF651" i="2"/>
  <c r="AF456" i="2"/>
  <c r="AE456" i="2"/>
  <c r="AG308" i="2"/>
  <c r="AK308" i="2"/>
  <c r="AK222" i="2"/>
  <c r="AG222" i="2"/>
  <c r="AK231" i="2"/>
  <c r="AG231" i="2"/>
  <c r="AK340" i="2"/>
  <c r="AG340" i="2"/>
  <c r="AK784" i="2"/>
  <c r="AG784" i="2"/>
  <c r="AG272" i="2"/>
  <c r="AK272" i="2"/>
  <c r="AE545" i="2"/>
  <c r="AF545" i="2"/>
  <c r="AG790" i="2"/>
  <c r="AK790" i="2"/>
  <c r="AF126" i="2"/>
  <c r="AE126" i="2"/>
  <c r="AG832" i="2"/>
  <c r="AK832" i="2"/>
  <c r="AK546" i="2"/>
  <c r="AG546" i="2"/>
  <c r="AG65" i="2"/>
  <c r="AK65" i="2"/>
  <c r="AG574" i="2"/>
  <c r="AK574" i="2"/>
  <c r="AK251" i="2"/>
  <c r="AG251" i="2"/>
  <c r="AE152" i="2"/>
  <c r="AF152" i="2"/>
  <c r="AF655" i="2"/>
  <c r="AE655" i="2"/>
  <c r="AF557" i="2"/>
  <c r="AE557" i="2"/>
  <c r="AG676" i="2"/>
  <c r="AK676" i="2"/>
  <c r="AK794" i="2"/>
  <c r="AG794" i="2"/>
  <c r="AK503" i="2"/>
  <c r="AG503" i="2"/>
  <c r="AG350" i="2"/>
  <c r="AK350" i="2"/>
  <c r="AK650" i="2"/>
  <c r="AG650" i="2"/>
  <c r="AG482" i="2"/>
  <c r="AK482" i="2"/>
  <c r="AG36" i="2"/>
  <c r="AK36" i="2"/>
  <c r="AG488" i="2"/>
  <c r="AK488" i="2"/>
  <c r="AF295" i="2"/>
  <c r="AE295" i="2"/>
  <c r="AG91" i="2"/>
  <c r="AK91" i="2"/>
  <c r="AG226" i="2"/>
  <c r="AK226" i="2"/>
  <c r="AG839" i="2"/>
  <c r="AK839" i="2"/>
  <c r="AK345" i="2"/>
  <c r="AG345" i="2"/>
  <c r="AG723" i="2"/>
  <c r="AK723" i="2"/>
  <c r="AG454" i="2"/>
  <c r="AK454" i="2"/>
  <c r="AK92" i="2"/>
  <c r="AG92" i="2"/>
  <c r="AG775" i="2"/>
  <c r="AK775" i="2"/>
  <c r="AK217" i="2"/>
  <c r="AG217" i="2"/>
  <c r="AK179" i="2"/>
  <c r="AG179" i="2"/>
  <c r="AK796" i="2"/>
  <c r="AG796" i="2"/>
  <c r="AK341" i="2"/>
  <c r="AG341" i="2"/>
  <c r="AK779" i="2"/>
  <c r="AG779" i="2"/>
  <c r="AG620" i="2"/>
  <c r="AK620" i="2"/>
  <c r="AG512" i="2"/>
  <c r="AK512" i="2"/>
  <c r="AG889" i="2"/>
  <c r="AK889" i="2"/>
  <c r="AK547" i="2"/>
  <c r="AG547" i="2"/>
  <c r="AK846" i="2"/>
  <c r="AG846" i="2"/>
  <c r="AK493" i="2"/>
  <c r="AG493" i="2"/>
  <c r="AG61" i="2"/>
  <c r="AK61" i="2"/>
  <c r="AG99" i="2"/>
  <c r="AK99" i="2"/>
  <c r="AK95" i="2"/>
  <c r="AG95" i="2"/>
  <c r="AK94" i="2"/>
  <c r="AG94" i="2"/>
  <c r="AK769" i="2"/>
  <c r="AG769" i="2"/>
  <c r="AG430" i="2"/>
  <c r="AK430" i="2"/>
  <c r="AK745" i="2"/>
  <c r="AG745" i="2"/>
  <c r="AG153" i="2"/>
  <c r="AK153" i="2"/>
  <c r="AF244" i="2"/>
  <c r="AE244" i="2"/>
  <c r="AF523" i="2"/>
  <c r="AE523" i="2"/>
  <c r="AG674" i="2"/>
  <c r="AK674" i="2"/>
  <c r="AG438" i="2"/>
  <c r="AK438" i="2"/>
  <c r="AK264" i="2"/>
  <c r="AG264" i="2"/>
  <c r="AK113" i="2"/>
  <c r="AG113" i="2"/>
  <c r="AG825" i="2"/>
  <c r="AK825" i="2"/>
  <c r="AG550" i="2"/>
  <c r="AK550" i="2"/>
  <c r="AG122" i="2"/>
  <c r="AK122" i="2"/>
  <c r="AG573" i="2"/>
  <c r="AK573" i="2"/>
  <c r="AG338" i="2"/>
  <c r="AK338" i="2"/>
  <c r="AK278" i="2"/>
  <c r="AG278" i="2"/>
  <c r="AG564" i="2"/>
  <c r="AK564" i="2"/>
  <c r="AK309" i="2"/>
  <c r="AG309" i="2"/>
  <c r="AE612" i="2"/>
  <c r="AF612" i="2"/>
  <c r="AK29" i="2"/>
  <c r="AG29" i="2"/>
  <c r="AK221" i="2"/>
  <c r="AG221" i="2"/>
  <c r="AG176" i="2"/>
  <c r="AK176" i="2"/>
  <c r="AG107" i="2"/>
  <c r="AK107" i="2"/>
  <c r="AK850" i="2"/>
  <c r="AG850" i="2"/>
  <c r="AE534" i="2"/>
  <c r="AF534" i="2"/>
  <c r="AE481" i="2"/>
  <c r="AF481" i="2"/>
  <c r="AK515" i="2"/>
  <c r="AG515" i="2"/>
  <c r="AG628" i="2"/>
  <c r="AK628" i="2"/>
  <c r="AG242" i="2"/>
  <c r="AK242" i="2"/>
  <c r="AK489" i="2"/>
  <c r="AG489" i="2"/>
  <c r="AG105" i="2"/>
  <c r="AK105" i="2"/>
  <c r="AG496" i="2"/>
  <c r="AK496" i="2"/>
  <c r="AF181" i="2"/>
  <c r="AE181" i="2"/>
  <c r="AK100" i="2"/>
  <c r="AG100" i="2"/>
  <c r="AG312" i="2"/>
  <c r="AK312" i="2"/>
  <c r="AK265" i="2"/>
  <c r="AG265" i="2"/>
  <c r="AG540" i="2"/>
  <c r="AK540" i="2"/>
  <c r="AK568" i="2"/>
  <c r="AG568" i="2"/>
  <c r="AE793" i="2"/>
  <c r="AF793" i="2"/>
  <c r="AE175" i="2"/>
  <c r="AF175" i="2"/>
  <c r="AF416" i="2"/>
  <c r="AE416" i="2"/>
  <c r="AK859" i="2"/>
  <c r="AG859" i="2"/>
  <c r="AK379" i="2"/>
  <c r="AG379" i="2"/>
  <c r="AE838" i="2"/>
  <c r="AF838" i="2"/>
  <c r="AE597" i="2"/>
  <c r="AF597" i="2"/>
  <c r="AE224" i="2"/>
  <c r="AF224" i="2"/>
  <c r="AG627" i="2"/>
  <c r="AK627" i="2"/>
  <c r="AG725" i="2"/>
  <c r="AK725" i="2"/>
  <c r="AG467" i="2"/>
  <c r="AK467" i="2"/>
  <c r="AK240" i="2"/>
  <c r="AG240" i="2"/>
  <c r="AG879" i="2"/>
  <c r="AK879" i="2"/>
  <c r="AE273" i="2"/>
  <c r="AF273" i="2"/>
  <c r="AG535" i="2"/>
  <c r="AK535" i="2"/>
  <c r="AK218" i="2"/>
  <c r="AG218" i="2"/>
  <c r="AG393" i="2"/>
  <c r="AK393" i="2"/>
  <c r="AK210" i="2"/>
  <c r="AG210" i="2"/>
  <c r="AG514" i="2"/>
  <c r="AK514" i="2"/>
  <c r="AG638" i="2"/>
  <c r="AK638" i="2"/>
  <c r="AG704" i="2"/>
  <c r="AK704" i="2"/>
  <c r="AG132" i="2"/>
  <c r="AK132" i="2"/>
  <c r="AG236" i="2"/>
  <c r="AK236" i="2"/>
  <c r="AG317" i="2"/>
  <c r="AK317" i="2"/>
  <c r="AG332" i="2"/>
  <c r="AK332" i="2"/>
  <c r="AK96" i="2"/>
  <c r="AG96" i="2"/>
  <c r="AG908" i="2"/>
  <c r="AK908" i="2"/>
  <c r="AG128" i="2"/>
  <c r="AK128" i="2"/>
  <c r="AG477" i="2"/>
  <c r="AK477" i="2"/>
  <c r="AG701" i="2"/>
  <c r="AK701" i="2"/>
  <c r="AG662" i="2"/>
  <c r="AK662" i="2"/>
  <c r="AK355" i="2"/>
  <c r="AG355" i="2"/>
  <c r="AG343" i="2"/>
  <c r="AK343" i="2"/>
  <c r="AK792" i="2"/>
  <c r="AG792" i="2"/>
  <c r="AK907" i="2"/>
  <c r="AG907" i="2"/>
  <c r="AK853" i="2"/>
  <c r="AG853" i="2"/>
  <c r="AG142" i="2"/>
  <c r="AK142" i="2"/>
  <c r="AG385" i="2"/>
  <c r="AK385" i="2"/>
  <c r="AK521" i="2"/>
  <c r="AG521" i="2"/>
  <c r="AK437" i="2"/>
  <c r="AG437" i="2"/>
  <c r="AK809" i="2"/>
  <c r="AG809" i="2"/>
  <c r="AK162" i="2"/>
  <c r="AG162" i="2"/>
  <c r="AE445" i="2"/>
  <c r="AF445" i="2"/>
  <c r="AF140" i="2"/>
  <c r="AE140" i="2"/>
  <c r="AG617" i="2"/>
  <c r="AK617" i="2"/>
  <c r="AG60" i="2"/>
  <c r="AK60" i="2"/>
  <c r="AG196" i="2"/>
  <c r="AK196" i="2"/>
  <c r="AG476" i="2"/>
  <c r="AK476" i="2"/>
  <c r="AK104" i="2"/>
  <c r="AG104" i="2"/>
  <c r="AF118" i="2"/>
  <c r="AE118" i="2"/>
  <c r="AF243" i="2"/>
  <c r="AE243" i="2"/>
  <c r="AK877" i="2"/>
  <c r="AG877" i="2"/>
  <c r="AK789" i="2"/>
  <c r="AG789" i="2"/>
  <c r="AK214" i="2"/>
  <c r="AG214" i="2"/>
  <c r="AK505" i="2"/>
  <c r="AG505" i="2"/>
  <c r="AK755" i="2"/>
  <c r="AG755" i="2"/>
  <c r="AK207" i="2"/>
  <c r="AG207" i="2"/>
  <c r="AG144" i="2"/>
  <c r="AK144" i="2"/>
  <c r="AG230" i="2"/>
  <c r="AK230" i="2"/>
  <c r="AK516" i="2"/>
  <c r="AG516" i="2"/>
  <c r="AK431" i="2"/>
  <c r="AG431" i="2"/>
  <c r="AG161" i="2"/>
  <c r="AK161" i="2"/>
  <c r="AK138" i="2"/>
  <c r="AG138" i="2"/>
  <c r="AE69" i="2"/>
  <c r="AF69" i="2"/>
  <c r="AE609" i="2"/>
  <c r="AF609" i="2"/>
  <c r="AF646" i="2"/>
  <c r="AE646" i="2"/>
  <c r="AG492" i="2"/>
  <c r="AK492" i="2"/>
  <c r="AG880" i="2"/>
  <c r="AK880" i="2"/>
  <c r="AG623" i="2"/>
  <c r="AK623" i="2"/>
  <c r="AK302" i="2"/>
  <c r="AG302" i="2"/>
  <c r="AG84" i="2"/>
  <c r="AK84" i="2"/>
  <c r="AG631" i="2"/>
  <c r="AK631" i="2"/>
  <c r="AG183" i="2"/>
  <c r="AK183" i="2"/>
  <c r="AK891" i="2"/>
  <c r="AG891" i="2"/>
  <c r="AG166" i="2"/>
  <c r="AK166" i="2"/>
  <c r="AG425" i="2"/>
  <c r="AK425" i="2"/>
  <c r="AG622" i="2"/>
  <c r="AK622" i="2"/>
  <c r="AE35" i="2"/>
  <c r="AF35" i="2"/>
  <c r="AF575" i="2"/>
  <c r="AE575" i="2"/>
  <c r="AK829" i="2"/>
  <c r="AG829" i="2"/>
  <c r="AG411" i="2"/>
  <c r="AK411" i="2"/>
  <c r="AG414" i="2"/>
  <c r="AK414" i="2"/>
  <c r="AG364" i="2"/>
  <c r="AK364" i="2"/>
  <c r="AK442" i="2"/>
  <c r="AG442" i="2"/>
  <c r="AE475" i="2"/>
  <c r="AF475" i="2"/>
  <c r="AF213" i="2"/>
  <c r="AE213" i="2"/>
  <c r="AK255" i="2"/>
  <c r="AG255" i="2"/>
  <c r="AG682" i="2"/>
  <c r="AK682" i="2"/>
  <c r="AK703" i="2"/>
  <c r="AG703" i="2"/>
  <c r="AG632" i="2"/>
  <c r="AK632" i="2"/>
  <c r="AK387" i="2"/>
  <c r="AG387" i="2"/>
  <c r="AG470" i="2"/>
  <c r="AK470" i="2"/>
  <c r="AK605" i="2"/>
  <c r="AG605" i="2"/>
  <c r="AF576" i="2"/>
  <c r="AE576" i="2"/>
  <c r="AE75" i="2"/>
  <c r="AF75" i="2"/>
  <c r="AK247" i="2"/>
  <c r="AG247" i="2"/>
  <c r="AG541" i="2"/>
  <c r="AK541" i="2"/>
  <c r="AK280" i="2"/>
  <c r="AG280" i="2"/>
  <c r="AK715" i="2"/>
  <c r="AG715" i="2"/>
  <c r="AK238" i="2"/>
  <c r="AG238" i="2"/>
  <c r="AK66" i="2"/>
  <c r="AG66" i="2"/>
  <c r="AG389" i="2"/>
  <c r="AK389" i="2"/>
  <c r="AG420" i="2"/>
  <c r="AK420" i="2"/>
  <c r="AK101" i="2"/>
  <c r="AG101" i="2"/>
  <c r="AG856" i="2"/>
  <c r="AK856" i="2"/>
  <c r="AK31" i="2"/>
  <c r="AG31" i="2"/>
  <c r="AG53" i="2"/>
  <c r="AK53" i="2"/>
  <c r="AK817" i="2"/>
  <c r="AG817" i="2"/>
  <c r="AK687" i="2"/>
  <c r="AG687" i="2"/>
  <c r="AK499" i="2"/>
  <c r="AG499" i="2"/>
  <c r="AG304" i="2"/>
  <c r="AK304" i="2"/>
  <c r="AG842" i="2"/>
  <c r="AK842" i="2"/>
  <c r="AK402" i="2"/>
  <c r="AG402" i="2"/>
  <c r="AG391" i="2"/>
  <c r="AK391" i="2"/>
  <c r="AG79" i="2"/>
  <c r="AK79" i="2"/>
  <c r="AK810" i="2"/>
  <c r="AG810" i="2"/>
  <c r="AG306" i="2"/>
  <c r="AK306" i="2"/>
  <c r="AG268" i="2"/>
  <c r="AK268" i="2"/>
  <c r="AG567" i="2"/>
  <c r="AK567" i="2"/>
  <c r="AG576" i="2" l="1"/>
  <c r="AK576" i="2"/>
  <c r="AG213" i="2"/>
  <c r="AK213" i="2"/>
  <c r="AG646" i="2"/>
  <c r="AK646" i="2"/>
  <c r="AG118" i="2"/>
  <c r="AK118" i="2"/>
  <c r="AK838" i="2"/>
  <c r="AG838" i="2"/>
  <c r="AK175" i="2"/>
  <c r="AG175" i="2"/>
  <c r="AK563" i="2"/>
  <c r="AG563" i="2"/>
  <c r="AG587" i="2"/>
  <c r="AK587" i="2"/>
  <c r="AG276" i="2"/>
  <c r="AK276" i="2"/>
  <c r="AK475" i="2"/>
  <c r="AG475" i="2"/>
  <c r="AG609" i="2"/>
  <c r="AK609" i="2"/>
  <c r="AG557" i="2"/>
  <c r="AK557" i="2"/>
  <c r="AG126" i="2"/>
  <c r="AK126" i="2"/>
  <c r="AK802" i="2"/>
  <c r="AG802" i="2"/>
  <c r="AK390" i="2"/>
  <c r="AG390" i="2"/>
  <c r="AK10" i="2"/>
  <c r="AK793" i="2"/>
  <c r="AG793" i="2"/>
  <c r="AG612" i="2"/>
  <c r="AK612" i="2"/>
  <c r="AG57" i="2"/>
  <c r="AK57" i="2"/>
  <c r="AG529" i="2"/>
  <c r="AK529" i="2"/>
  <c r="AK69" i="2"/>
  <c r="AG69" i="2"/>
  <c r="AK655" i="2"/>
  <c r="AG655" i="2"/>
  <c r="AG456" i="2"/>
  <c r="AK456" i="2"/>
  <c r="AG461" i="2"/>
  <c r="AK461" i="2"/>
  <c r="AG374" i="2"/>
  <c r="AK374" i="2"/>
  <c r="AG228" i="2"/>
  <c r="AK228" i="2"/>
  <c r="AK140" i="2"/>
  <c r="AG140" i="2"/>
  <c r="AK224" i="2"/>
  <c r="AG224" i="2"/>
  <c r="AK481" i="2"/>
  <c r="AG481" i="2"/>
  <c r="AG152" i="2"/>
  <c r="AK152" i="2"/>
  <c r="AK545" i="2"/>
  <c r="AG545" i="2"/>
  <c r="AG651" i="2"/>
  <c r="AK651" i="2"/>
  <c r="AK748" i="2"/>
  <c r="AG748" i="2"/>
  <c r="AK75" i="2"/>
  <c r="AG75" i="2"/>
  <c r="AG445" i="2"/>
  <c r="AK445" i="2"/>
  <c r="AK523" i="2"/>
  <c r="AG523" i="2"/>
  <c r="AK47" i="2"/>
  <c r="AG47" i="2"/>
  <c r="AK305" i="2"/>
  <c r="AG305" i="2"/>
  <c r="AG693" i="2"/>
  <c r="AK693" i="2"/>
  <c r="AK669" i="2"/>
  <c r="AG669" i="2"/>
  <c r="AG575" i="2"/>
  <c r="AK575" i="2"/>
  <c r="AK243" i="2"/>
  <c r="AG243" i="2"/>
  <c r="AG597" i="2"/>
  <c r="AK597" i="2"/>
  <c r="AG534" i="2"/>
  <c r="AK534" i="2"/>
  <c r="AG583" i="2"/>
  <c r="AK583" i="2"/>
  <c r="AK836" i="2"/>
  <c r="AG836" i="2"/>
  <c r="AG35" i="2"/>
  <c r="AK35" i="2"/>
  <c r="AG273" i="2"/>
  <c r="AK273" i="2"/>
  <c r="AG416" i="2"/>
  <c r="AK416" i="2"/>
  <c r="AK181" i="2"/>
  <c r="AG181" i="2"/>
  <c r="AG244" i="2"/>
  <c r="AK244" i="2"/>
  <c r="AK295" i="2"/>
  <c r="AG295" i="2"/>
  <c r="AG818" i="2"/>
  <c r="AK818" i="2"/>
  <c r="AG705" i="2"/>
  <c r="AK705" i="2"/>
  <c r="AK9" i="2" l="1"/>
</calcChain>
</file>

<file path=xl/sharedStrings.xml><?xml version="1.0" encoding="utf-8"?>
<sst xmlns="http://schemas.openxmlformats.org/spreadsheetml/2006/main" count="19698" uniqueCount="2754">
  <si>
    <t/>
  </si>
  <si>
    <t>Vilkor (Priser gjelder fra 2023-05-01):</t>
  </si>
  <si>
    <t>Total discount Flags brut</t>
  </si>
  <si>
    <t>Deffered net</t>
  </si>
  <si>
    <t>Yes</t>
  </si>
  <si>
    <t>NO</t>
  </si>
  <si>
    <t>Volume scale</t>
  </si>
  <si>
    <t>Pre Order</t>
  </si>
  <si>
    <t>No</t>
  </si>
  <si>
    <t>Pcs</t>
  </si>
  <si>
    <t>Net</t>
  </si>
  <si>
    <t>DK</t>
  </si>
  <si>
    <t>MICHELIN</t>
  </si>
  <si>
    <t>FI</t>
  </si>
  <si>
    <t>Other bonuses net</t>
  </si>
  <si>
    <t>BFGOODRICH</t>
  </si>
  <si>
    <t>Other bonuses brut</t>
  </si>
  <si>
    <t>SE</t>
  </si>
  <si>
    <t>Notering</t>
  </si>
  <si>
    <t>Merke</t>
  </si>
  <si>
    <t>CAI</t>
  </si>
  <si>
    <t>EAN</t>
  </si>
  <si>
    <t>Vekt (kg)</t>
  </si>
  <si>
    <t>Dimensjon</t>
  </si>
  <si>
    <t>Ny dimensjon</t>
  </si>
  <si>
    <t>Retningsbestemt mønster</t>
  </si>
  <si>
    <t>Asymetrisk mønster</t>
  </si>
  <si>
    <t>Felgbeskytter</t>
  </si>
  <si>
    <t>M + S merking</t>
  </si>
  <si>
    <t>QR kode EPREL</t>
  </si>
  <si>
    <t>Index</t>
  </si>
  <si>
    <t>Hurtigsøk</t>
  </si>
  <si>
    <t>Segment</t>
  </si>
  <si>
    <t>Mønster</t>
  </si>
  <si>
    <t>Bredd</t>
  </si>
  <si>
    <t>Profil</t>
  </si>
  <si>
    <t>Diameter</t>
  </si>
  <si>
    <t>LI</t>
  </si>
  <si>
    <t>SI</t>
  </si>
  <si>
    <t>Typ</t>
  </si>
  <si>
    <t>dB</t>
  </si>
  <si>
    <t>Snømerking (3PMSF)</t>
  </si>
  <si>
    <t>Ismerking</t>
  </si>
  <si>
    <t>Pris (NOK)</t>
  </si>
  <si>
    <t>Pris ink. moms</t>
  </si>
  <si>
    <t>Pris Net</t>
  </si>
  <si>
    <t>Pris net ink. Moms</t>
  </si>
  <si>
    <t>Spesialmerking</t>
  </si>
  <si>
    <t>Merknad</t>
  </si>
  <si>
    <t>Preorder</t>
  </si>
  <si>
    <t>NOK</t>
  </si>
  <si>
    <t>3528709562119</t>
  </si>
  <si>
    <t>155/70-19</t>
  </si>
  <si>
    <t>X</t>
  </si>
  <si>
    <t>https://eprel.ec.europa.eu/qr/412958</t>
  </si>
  <si>
    <t>88H</t>
  </si>
  <si>
    <t>155701988H</t>
  </si>
  <si>
    <t>Alpin</t>
  </si>
  <si>
    <t>ALPIN 6 XL</t>
  </si>
  <si>
    <t>H</t>
  </si>
  <si>
    <t>PV</t>
  </si>
  <si>
    <t>D</t>
  </si>
  <si>
    <t>B</t>
  </si>
  <si>
    <t>69 dB</t>
  </si>
  <si>
    <t>3528706164026</t>
  </si>
  <si>
    <t>175/65-14</t>
  </si>
  <si>
    <t>https://eprel.ec.europa.eu/qr/411309</t>
  </si>
  <si>
    <t>82T</t>
  </si>
  <si>
    <t>175651482T</t>
  </si>
  <si>
    <t>ALPIN A4</t>
  </si>
  <si>
    <t>T</t>
  </si>
  <si>
    <t>E</t>
  </si>
  <si>
    <t>C</t>
  </si>
  <si>
    <t>70 dB</t>
  </si>
  <si>
    <t>3528705705701</t>
  </si>
  <si>
    <t>165/65-15</t>
  </si>
  <si>
    <t>https://eprel.ec.europa.eu/qr/411067</t>
  </si>
  <si>
    <t>81T</t>
  </si>
  <si>
    <t>165651581T</t>
  </si>
  <si>
    <t>3528703598565</t>
  </si>
  <si>
    <t>175/65-15</t>
  </si>
  <si>
    <t>https://eprel.ec.europa.eu/qr/410033</t>
  </si>
  <si>
    <t>84T</t>
  </si>
  <si>
    <t>175651584T</t>
  </si>
  <si>
    <t>3528700014792</t>
  </si>
  <si>
    <t>https://eprel.ec.europa.eu/qr/408243</t>
  </si>
  <si>
    <t>88T</t>
  </si>
  <si>
    <t>175651588T</t>
  </si>
  <si>
    <t>Nordic Studless</t>
  </si>
  <si>
    <t>X-ICE SNOW XL</t>
  </si>
  <si>
    <t>A</t>
  </si>
  <si>
    <t>067 dB</t>
  </si>
  <si>
    <t>3528706995477</t>
  </si>
  <si>
    <t>https://eprel.ec.europa.eu/qr/411710</t>
  </si>
  <si>
    <t>175651588H</t>
  </si>
  <si>
    <t>ALPIN A4 XL</t>
  </si>
  <si>
    <t>BMW</t>
  </si>
  <si>
    <t>3528706492761</t>
  </si>
  <si>
    <t>185/65-15</t>
  </si>
  <si>
    <t>https://eprel.ec.europa.eu/qr/411470</t>
  </si>
  <si>
    <t>185651588T</t>
  </si>
  <si>
    <t>ALPIN 6</t>
  </si>
  <si>
    <t>3528702854983</t>
  </si>
  <si>
    <t>https://eprel.ec.europa.eu/qr/409679</t>
  </si>
  <si>
    <t>92T</t>
  </si>
  <si>
    <t>185651592T</t>
  </si>
  <si>
    <t>3528709505123</t>
  </si>
  <si>
    <t>https://eprel.ec.europa.eu/qr/412924</t>
  </si>
  <si>
    <t>3528709908276</t>
  </si>
  <si>
    <t>Nordic Studded</t>
  </si>
  <si>
    <t>X-ICE NORTH 4 XL</t>
  </si>
  <si>
    <t>NA</t>
  </si>
  <si>
    <t>0NA dB</t>
  </si>
  <si>
    <t>3528704949762</t>
  </si>
  <si>
    <t>195/65-15</t>
  </si>
  <si>
    <t>https://eprel.ec.europa.eu/qr/410698</t>
  </si>
  <si>
    <t>91T</t>
  </si>
  <si>
    <t>195651591T</t>
  </si>
  <si>
    <t>3528700034776</t>
  </si>
  <si>
    <t>https://eprel.ec.europa.eu/qr/408264</t>
  </si>
  <si>
    <t>95T</t>
  </si>
  <si>
    <t>195651595T</t>
  </si>
  <si>
    <t>069 dB</t>
  </si>
  <si>
    <t>3528701203539</t>
  </si>
  <si>
    <t>https://eprel.ec.europa.eu/qr/408848</t>
  </si>
  <si>
    <t>3528707749420</t>
  </si>
  <si>
    <t>3528701890685</t>
  </si>
  <si>
    <t>https://eprel.ec.europa.eu/qr/409200</t>
  </si>
  <si>
    <t>91H</t>
  </si>
  <si>
    <t>195651591H</t>
  </si>
  <si>
    <t>3528700971491</t>
  </si>
  <si>
    <t>205/65-15</t>
  </si>
  <si>
    <t>https://eprel.ec.europa.eu/qr/408704</t>
  </si>
  <si>
    <t>94T</t>
  </si>
  <si>
    <t>205651594T</t>
  </si>
  <si>
    <t>ALPIN 5</t>
  </si>
  <si>
    <t>68 dB</t>
  </si>
  <si>
    <t>3528707533418</t>
  </si>
  <si>
    <t>https://eprel.ec.europa.eu/qr/1198892</t>
  </si>
  <si>
    <t>99T</t>
  </si>
  <si>
    <t>205651599T</t>
  </si>
  <si>
    <t>3528705640101</t>
  </si>
  <si>
    <t>195/65-16</t>
  </si>
  <si>
    <t>https://eprel.ec.europa.eu/qr/1185055</t>
  </si>
  <si>
    <t>92H</t>
  </si>
  <si>
    <t>195651692H</t>
  </si>
  <si>
    <t>X-ICE SNOW</t>
  </si>
  <si>
    <t>3528707838216</t>
  </si>
  <si>
    <t>205/65-16</t>
  </si>
  <si>
    <t>https://eprel.ec.europa.eu/qr/412118</t>
  </si>
  <si>
    <t>205651699T</t>
  </si>
  <si>
    <t>3528708187009</t>
  </si>
  <si>
    <t>3528709710855</t>
  </si>
  <si>
    <t>https://eprel.ec.europa.eu/qr/413032</t>
  </si>
  <si>
    <t>95H</t>
  </si>
  <si>
    <t>205651695H</t>
  </si>
  <si>
    <t>MO</t>
  </si>
  <si>
    <t>3528706932526</t>
  </si>
  <si>
    <t>215/65-16</t>
  </si>
  <si>
    <t>102T</t>
  </si>
  <si>
    <t>2156516102T</t>
  </si>
  <si>
    <t>3528708124547</t>
  </si>
  <si>
    <t>https://eprel.ec.europa.eu/qr/412221</t>
  </si>
  <si>
    <t>3528701992082</t>
  </si>
  <si>
    <t>https://eprel.ec.europa.eu/qr/409260</t>
  </si>
  <si>
    <t>98H</t>
  </si>
  <si>
    <t>215651698H</t>
  </si>
  <si>
    <t>3528700507904</t>
  </si>
  <si>
    <t>https://eprel.ec.europa.eu/qr/408483</t>
  </si>
  <si>
    <t>102H</t>
  </si>
  <si>
    <t>2156516102H</t>
  </si>
  <si>
    <t>PILOT ALPIN 5 XL</t>
  </si>
  <si>
    <t>068 dB</t>
  </si>
  <si>
    <t>3528701478463</t>
  </si>
  <si>
    <t>225/65-16</t>
  </si>
  <si>
    <t>https://eprel.ec.europa.eu/qr/408996</t>
  </si>
  <si>
    <t>100T</t>
  </si>
  <si>
    <t>2256516100T</t>
  </si>
  <si>
    <t>3528701515175</t>
  </si>
  <si>
    <t>175/65-17</t>
  </si>
  <si>
    <t>https://eprel.ec.europa.eu/qr/461934</t>
  </si>
  <si>
    <t>87H</t>
  </si>
  <si>
    <t>175651787H</t>
  </si>
  <si>
    <t>3528709312189</t>
  </si>
  <si>
    <t>215/65-17</t>
  </si>
  <si>
    <t>https://eprel.ec.europa.eu/qr/412841</t>
  </si>
  <si>
    <t>215651799T</t>
  </si>
  <si>
    <t>3528703048626</t>
  </si>
  <si>
    <t>103T</t>
  </si>
  <si>
    <t>2156517103T</t>
  </si>
  <si>
    <t>3528700778939</t>
  </si>
  <si>
    <t>https://eprel.ec.europa.eu/qr/408607</t>
  </si>
  <si>
    <t>99H</t>
  </si>
  <si>
    <t>215651799H</t>
  </si>
  <si>
    <t>71 dB</t>
  </si>
  <si>
    <t xml:space="preserve"> SELFSEAL</t>
  </si>
  <si>
    <t>3528702031728</t>
  </si>
  <si>
    <t>https://eprel.ec.europa.eu/qr/409279</t>
  </si>
  <si>
    <t>3528702585283</t>
  </si>
  <si>
    <t>https://eprel.ec.europa.eu/qr/409554</t>
  </si>
  <si>
    <t>PILOT ALPIN 5</t>
  </si>
  <si>
    <t>070 dB</t>
  </si>
  <si>
    <t>3528708396289</t>
  </si>
  <si>
    <t>https://eprel.ec.europa.eu/qr/461933</t>
  </si>
  <si>
    <t>103H</t>
  </si>
  <si>
    <t>2156517103H</t>
  </si>
  <si>
    <t>ALPIN 5 XL</t>
  </si>
  <si>
    <t>3528709831611</t>
  </si>
  <si>
    <t>185/60-14</t>
  </si>
  <si>
    <t>https://eprel.ec.europa.eu/qr/413094</t>
  </si>
  <si>
    <t>185601482T</t>
  </si>
  <si>
    <t>3528706783500</t>
  </si>
  <si>
    <t>185/60-15</t>
  </si>
  <si>
    <t>https://eprel.ec.europa.eu/qr/411607</t>
  </si>
  <si>
    <t>185601588T</t>
  </si>
  <si>
    <t>3528705213510</t>
  </si>
  <si>
    <t>https://eprel.ec.europa.eu/qr/410835</t>
  </si>
  <si>
    <t>185601588H</t>
  </si>
  <si>
    <t>3528709966207</t>
  </si>
  <si>
    <t>https://eprel.ec.europa.eu/qr/413176</t>
  </si>
  <si>
    <t>AO</t>
  </si>
  <si>
    <t>3528701034379</t>
  </si>
  <si>
    <t>195/60-15</t>
  </si>
  <si>
    <t>https://eprel.ec.europa.eu/qr/408739</t>
  </si>
  <si>
    <t>195601588T</t>
  </si>
  <si>
    <t>3528704631346</t>
  </si>
  <si>
    <t>195601592T</t>
  </si>
  <si>
    <t>3528705520465</t>
  </si>
  <si>
    <t>https://eprel.ec.europa.eu/qr/410989</t>
  </si>
  <si>
    <t>195601588H</t>
  </si>
  <si>
    <t>3528709205801</t>
  </si>
  <si>
    <t>https://eprel.ec.europa.eu/qr/412780</t>
  </si>
  <si>
    <t>195601592H</t>
  </si>
  <si>
    <t>3528701215785</t>
  </si>
  <si>
    <t>205/60-15</t>
  </si>
  <si>
    <t>https://eprel.ec.europa.eu/qr/408861</t>
  </si>
  <si>
    <t>205601591H</t>
  </si>
  <si>
    <t>3528709655743</t>
  </si>
  <si>
    <t>185/60-16</t>
  </si>
  <si>
    <t>https://eprel.ec.europa.eu/qr/413006</t>
  </si>
  <si>
    <t>86H</t>
  </si>
  <si>
    <t>185601686H</t>
  </si>
  <si>
    <t>3528709916363</t>
  </si>
  <si>
    <t>195/60-16</t>
  </si>
  <si>
    <t>https://eprel.ec.europa.eu/qr/413150</t>
  </si>
  <si>
    <t>89T</t>
  </si>
  <si>
    <t>195601689T</t>
  </si>
  <si>
    <t>3528709550291</t>
  </si>
  <si>
    <t>93T</t>
  </si>
  <si>
    <t>195601693T</t>
  </si>
  <si>
    <t>3528703733560</t>
  </si>
  <si>
    <t>https://eprel.ec.europa.eu/qr/410101</t>
  </si>
  <si>
    <t>89H</t>
  </si>
  <si>
    <t>195601689H</t>
  </si>
  <si>
    <t>3528709609203</t>
  </si>
  <si>
    <t>https://eprel.ec.europa.eu/qr/412990</t>
  </si>
  <si>
    <t>3528706470745</t>
  </si>
  <si>
    <t>205/60-16</t>
  </si>
  <si>
    <t>https://eprel.ec.europa.eu/qr/411456</t>
  </si>
  <si>
    <t>205601692T</t>
  </si>
  <si>
    <t>3528705653125</t>
  </si>
  <si>
    <t>96T</t>
  </si>
  <si>
    <t>205601696T</t>
  </si>
  <si>
    <t>3528702109946</t>
  </si>
  <si>
    <t>https://eprel.ec.europa.eu/qr/409319</t>
  </si>
  <si>
    <t>205601692H</t>
  </si>
  <si>
    <t>3528705453510</t>
  </si>
  <si>
    <t>https://eprel.ec.europa.eu/qr/410954</t>
  </si>
  <si>
    <t>3528708761490</t>
  </si>
  <si>
    <t>https://eprel.ec.europa.eu/qr/412560</t>
  </si>
  <si>
    <t>3528702807125</t>
  </si>
  <si>
    <t>https://eprel.ec.europa.eu/qr/409656</t>
  </si>
  <si>
    <t>96H</t>
  </si>
  <si>
    <t>205601696H</t>
  </si>
  <si>
    <t>3528706493133</t>
  </si>
  <si>
    <t>https://eprel.ec.europa.eu/qr/411472</t>
  </si>
  <si>
    <t>3528708122505</t>
  </si>
  <si>
    <t>https://eprel.ec.europa.eu/qr/412217</t>
  </si>
  <si>
    <t>3528709685993</t>
  </si>
  <si>
    <t>https://eprel.ec.europa.eu/qr/413020</t>
  </si>
  <si>
    <t>92V</t>
  </si>
  <si>
    <t>205601692V</t>
  </si>
  <si>
    <t>V</t>
  </si>
  <si>
    <t xml:space="preserve"> ZP</t>
  </si>
  <si>
    <t>3528704786039</t>
  </si>
  <si>
    <t>215/60-16</t>
  </si>
  <si>
    <t>https://eprel.ec.europa.eu/qr/410618</t>
  </si>
  <si>
    <t>215601699T</t>
  </si>
  <si>
    <t>3528705283131</t>
  </si>
  <si>
    <t>3528704761005</t>
  </si>
  <si>
    <t>https://eprel.ec.europa.eu/qr/1279001</t>
  </si>
  <si>
    <t>215601695H</t>
  </si>
  <si>
    <t>3528700679250</t>
  </si>
  <si>
    <t>https://eprel.ec.europa.eu/qr/408545</t>
  </si>
  <si>
    <t>215601699H</t>
  </si>
  <si>
    <t>3528704027989</t>
  </si>
  <si>
    <t>https://eprel.ec.europa.eu/qr/410238</t>
  </si>
  <si>
    <t>3528708384538</t>
  </si>
  <si>
    <t>225/60-16</t>
  </si>
  <si>
    <t>2256016102T</t>
  </si>
  <si>
    <t>3528704231638</t>
  </si>
  <si>
    <t>https://eprel.ec.europa.eu/qr/410339</t>
  </si>
  <si>
    <t>2256016102H</t>
  </si>
  <si>
    <t>3528705510336</t>
  </si>
  <si>
    <t>https://eprel.ec.europa.eu/qr/410983</t>
  </si>
  <si>
    <t>3528701511771</t>
  </si>
  <si>
    <t>https://eprel.ec.europa.eu/qr/409008</t>
  </si>
  <si>
    <t>102V</t>
  </si>
  <si>
    <t>2256016102V</t>
  </si>
  <si>
    <t>3528709207751</t>
  </si>
  <si>
    <t>195/60-17</t>
  </si>
  <si>
    <t>https://eprel.ec.europa.eu/qr/412785</t>
  </si>
  <si>
    <t>90H</t>
  </si>
  <si>
    <t>195601790H</t>
  </si>
  <si>
    <t>3528701951157</t>
  </si>
  <si>
    <t>205/60-17</t>
  </si>
  <si>
    <t>https://eprel.ec.europa.eu/qr/409227</t>
  </si>
  <si>
    <t>93H</t>
  </si>
  <si>
    <t>205601793H</t>
  </si>
  <si>
    <t>3528704969265</t>
  </si>
  <si>
    <t>https://eprel.ec.europa.eu/qr/410714</t>
  </si>
  <si>
    <t>3528702571682</t>
  </si>
  <si>
    <t>https://eprel.ec.europa.eu/qr/1271024</t>
  </si>
  <si>
    <t>97H</t>
  </si>
  <si>
    <t>205601797H</t>
  </si>
  <si>
    <t>3528705418267</t>
  </si>
  <si>
    <t>215/60-17</t>
  </si>
  <si>
    <t>2156017100T</t>
  </si>
  <si>
    <t>3528707061799</t>
  </si>
  <si>
    <t>https://eprel.ec.europa.eu/qr/411745</t>
  </si>
  <si>
    <t>3528704690947</t>
  </si>
  <si>
    <t>https://eprel.ec.europa.eu/qr/410574</t>
  </si>
  <si>
    <t>215601796H</t>
  </si>
  <si>
    <t>3528705930974</t>
  </si>
  <si>
    <t>https://eprel.ec.europa.eu/qr/411171</t>
  </si>
  <si>
    <t>3528703018940</t>
  </si>
  <si>
    <t>https://eprel.ec.europa.eu/qr/409756</t>
  </si>
  <si>
    <t>100H</t>
  </si>
  <si>
    <t>2156017100H</t>
  </si>
  <si>
    <t>3528700362442</t>
  </si>
  <si>
    <t>225/60-17</t>
  </si>
  <si>
    <t>https://eprel.ec.europa.eu/qr/408412</t>
  </si>
  <si>
    <t>2256017103T</t>
  </si>
  <si>
    <t>3528707906816</t>
  </si>
  <si>
    <t>https://eprel.ec.europa.eu/qr/412149</t>
  </si>
  <si>
    <t>225601799H</t>
  </si>
  <si>
    <t>3528702345504</t>
  </si>
  <si>
    <t>175/60-18</t>
  </si>
  <si>
    <t>https://eprel.ec.europa.eu/qr/461936</t>
  </si>
  <si>
    <t>85H</t>
  </si>
  <si>
    <t>175601885H</t>
  </si>
  <si>
    <t>3528707046864</t>
  </si>
  <si>
    <t>195/60-18</t>
  </si>
  <si>
    <t>195601896T</t>
  </si>
  <si>
    <t>Lanseringsdato: 2023-08</t>
  </si>
  <si>
    <t>3528706096921</t>
  </si>
  <si>
    <t>https://eprel.ec.europa.eu/qr/411269</t>
  </si>
  <si>
    <t>195601896H</t>
  </si>
  <si>
    <t>3528701126265</t>
  </si>
  <si>
    <t>225/60-18</t>
  </si>
  <si>
    <t>https://eprel.ec.europa.eu/qr/408794</t>
  </si>
  <si>
    <t>2256018100H</t>
  </si>
  <si>
    <t>3528707388414</t>
  </si>
  <si>
    <t>235/60-20</t>
  </si>
  <si>
    <t>https://eprel.ec.europa.eu/qr/1198887</t>
  </si>
  <si>
    <t>108T</t>
  </si>
  <si>
    <t>2356020108T</t>
  </si>
  <si>
    <t>3528701854908</t>
  </si>
  <si>
    <t>185/55-16</t>
  </si>
  <si>
    <t>https://eprel.ec.europa.eu/qr/409184</t>
  </si>
  <si>
    <t>185551687H</t>
  </si>
  <si>
    <t>3528704791460</t>
  </si>
  <si>
    <t>195/55-16</t>
  </si>
  <si>
    <t>https://eprel.ec.europa.eu/qr/410622</t>
  </si>
  <si>
    <t>195551691T</t>
  </si>
  <si>
    <t>3528702428993</t>
  </si>
  <si>
    <t>https://eprel.ec.europa.eu/qr/409481</t>
  </si>
  <si>
    <t>195551687H</t>
  </si>
  <si>
    <t>3528709752947</t>
  </si>
  <si>
    <t>https://eprel.ec.europa.eu/qr/413058</t>
  </si>
  <si>
    <t>195551691H</t>
  </si>
  <si>
    <t>3528700864427</t>
  </si>
  <si>
    <t>205/55-16</t>
  </si>
  <si>
    <t>https://eprel.ec.europa.eu/qr/408641</t>
  </si>
  <si>
    <t>205551691T</t>
  </si>
  <si>
    <t>3528704311415</t>
  </si>
  <si>
    <t>205551694T</t>
  </si>
  <si>
    <t>3528703807087</t>
  </si>
  <si>
    <t>https://eprel.ec.europa.eu/qr/410137</t>
  </si>
  <si>
    <t>205551691H</t>
  </si>
  <si>
    <t>N0</t>
  </si>
  <si>
    <t>3528703937128</t>
  </si>
  <si>
    <t>https://eprel.ec.europa.eu/qr/410191</t>
  </si>
  <si>
    <t>3528706802737</t>
  </si>
  <si>
    <t>https://eprel.ec.europa.eu/qr/411615</t>
  </si>
  <si>
    <t>3528701004396</t>
  </si>
  <si>
    <t>https://eprel.ec.europa.eu/qr/408723</t>
  </si>
  <si>
    <t>94H</t>
  </si>
  <si>
    <t>205551694H</t>
  </si>
  <si>
    <t>3528707307828</t>
  </si>
  <si>
    <t>https://eprel.ec.europa.eu/qr/411859</t>
  </si>
  <si>
    <t>3528708987340</t>
  </si>
  <si>
    <t>https://eprel.ec.europa.eu/qr/412680</t>
  </si>
  <si>
    <t>94V</t>
  </si>
  <si>
    <t>205551694V</t>
  </si>
  <si>
    <t>3528706450730</t>
  </si>
  <si>
    <t>215/55-16</t>
  </si>
  <si>
    <t>https://eprel.ec.europa.eu/qr/411452</t>
  </si>
  <si>
    <t>215551693H</t>
  </si>
  <si>
    <t>3528703500834</t>
  </si>
  <si>
    <t>https://eprel.ec.europa.eu/qr/409980</t>
  </si>
  <si>
    <t>215551697H</t>
  </si>
  <si>
    <t>3528703516040</t>
  </si>
  <si>
    <t>https://eprel.ec.europa.eu/qr/409991</t>
  </si>
  <si>
    <t>3528700527230</t>
  </si>
  <si>
    <t>225/55-16</t>
  </si>
  <si>
    <t>https://eprel.ec.europa.eu/qr/408491</t>
  </si>
  <si>
    <t>225551699H</t>
  </si>
  <si>
    <t>3528705203887</t>
  </si>
  <si>
    <t>https://eprel.ec.europa.eu/qr/410826</t>
  </si>
  <si>
    <t>3528701655451</t>
  </si>
  <si>
    <t>205/55-17</t>
  </si>
  <si>
    <t>205551795T</t>
  </si>
  <si>
    <t>3528707232557</t>
  </si>
  <si>
    <t>https://eprel.ec.europa.eu/qr/411833</t>
  </si>
  <si>
    <t>3528700690651</t>
  </si>
  <si>
    <t>https://eprel.ec.europa.eu/qr/408547</t>
  </si>
  <si>
    <t>205551791H</t>
  </si>
  <si>
    <t>3528705536510</t>
  </si>
  <si>
    <t>https://eprel.ec.europa.eu/qr/410995</t>
  </si>
  <si>
    <t>3528703834557</t>
  </si>
  <si>
    <t>https://eprel.ec.europa.eu/qr/410151</t>
  </si>
  <si>
    <t>205551795H</t>
  </si>
  <si>
    <t>3528700006377</t>
  </si>
  <si>
    <t>https://eprel.ec.europa.eu/qr/408230</t>
  </si>
  <si>
    <t>95V</t>
  </si>
  <si>
    <t>205551795V</t>
  </si>
  <si>
    <t>3528705125967</t>
  </si>
  <si>
    <t>215/55-17</t>
  </si>
  <si>
    <t>98T</t>
  </si>
  <si>
    <t>215551798T</t>
  </si>
  <si>
    <t>3528701521220</t>
  </si>
  <si>
    <t>https://eprel.ec.europa.eu/qr/409018</t>
  </si>
  <si>
    <t>215551794H</t>
  </si>
  <si>
    <t>3528706995316</t>
  </si>
  <si>
    <t>https://eprel.ec.europa.eu/qr/411708</t>
  </si>
  <si>
    <t>G1 SELFSEAL</t>
  </si>
  <si>
    <t>3528703246299</t>
  </si>
  <si>
    <t>https://eprel.ec.europa.eu/qr/409862</t>
  </si>
  <si>
    <t>215551798H</t>
  </si>
  <si>
    <t>3528704785537</t>
  </si>
  <si>
    <t>https://eprel.ec.europa.eu/qr/410616</t>
  </si>
  <si>
    <t>215551794V</t>
  </si>
  <si>
    <t>3528708391369</t>
  </si>
  <si>
    <t>https://eprel.ec.europa.eu/qr/412381</t>
  </si>
  <si>
    <t>3528708681101</t>
  </si>
  <si>
    <t>https://eprel.ec.europa.eu/qr/412507</t>
  </si>
  <si>
    <t>98V</t>
  </si>
  <si>
    <t>215551798V</t>
  </si>
  <si>
    <t>3528708766068</t>
  </si>
  <si>
    <t>225/55-17</t>
  </si>
  <si>
    <t>101T</t>
  </si>
  <si>
    <t>2255517101T</t>
  </si>
  <si>
    <t>3528701341774</t>
  </si>
  <si>
    <t>https://eprel.ec.europa.eu/qr/408928</t>
  </si>
  <si>
    <t>225551797H</t>
  </si>
  <si>
    <t>BMW MO</t>
  </si>
  <si>
    <t>3528702651155</t>
  </si>
  <si>
    <t>https://eprel.ec.europa.eu/qr/409590</t>
  </si>
  <si>
    <t>3528703588016</t>
  </si>
  <si>
    <t>https://eprel.ec.europa.eu/qr/410026</t>
  </si>
  <si>
    <t>PILOT ALPIN PA4</t>
  </si>
  <si>
    <t>BMW ZP</t>
  </si>
  <si>
    <t>3528704861385</t>
  </si>
  <si>
    <t>https://eprel.ec.europa.eu/qr/410658</t>
  </si>
  <si>
    <t>X-ICE XI3</t>
  </si>
  <si>
    <t>66 dB</t>
  </si>
  <si>
    <t>3528705822217</t>
  </si>
  <si>
    <t>https://eprel.ec.europa.eu/qr/411128</t>
  </si>
  <si>
    <t>3528706094910</t>
  </si>
  <si>
    <t>https://eprel.ec.europa.eu/qr/411266</t>
  </si>
  <si>
    <t>BMW MOE ZP</t>
  </si>
  <si>
    <t>3528706448256</t>
  </si>
  <si>
    <t>https://eprel.ec.europa.eu/qr/411450</t>
  </si>
  <si>
    <t>3528701462455</t>
  </si>
  <si>
    <t>https://eprel.ec.europa.eu/qr/408991</t>
  </si>
  <si>
    <t>101H</t>
  </si>
  <si>
    <t>2255517101H</t>
  </si>
  <si>
    <t>3528708625396</t>
  </si>
  <si>
    <t>https://eprel.ec.europa.eu/qr/412479</t>
  </si>
  <si>
    <t>101V</t>
  </si>
  <si>
    <t>2255517101V</t>
  </si>
  <si>
    <t>3528701974873</t>
  </si>
  <si>
    <t>235/55-17</t>
  </si>
  <si>
    <t>https://eprel.ec.europa.eu/qr/409244</t>
  </si>
  <si>
    <t>2355517103H</t>
  </si>
  <si>
    <t>3528707651747</t>
  </si>
  <si>
    <t>https://eprel.ec.europa.eu/qr/412030</t>
  </si>
  <si>
    <t>3528705360429</t>
  </si>
  <si>
    <t>https://eprel.ec.europa.eu/qr/410905</t>
  </si>
  <si>
    <t>103V</t>
  </si>
  <si>
    <t>2355517103V</t>
  </si>
  <si>
    <t>3528700894981</t>
  </si>
  <si>
    <t>245/55-17</t>
  </si>
  <si>
    <t>https://eprel.ec.europa.eu/qr/408663</t>
  </si>
  <si>
    <t>2455517102V</t>
  </si>
  <si>
    <t>3528709275460</t>
  </si>
  <si>
    <t>215/55-18</t>
  </si>
  <si>
    <t>215551899T</t>
  </si>
  <si>
    <t>3528706541643</t>
  </si>
  <si>
    <t>https://eprel.ec.europa.eu/qr/411494</t>
  </si>
  <si>
    <t>215551899H</t>
  </si>
  <si>
    <t>3528703967767</t>
  </si>
  <si>
    <t>https://eprel.ec.europa.eu/qr/410205</t>
  </si>
  <si>
    <t>99V</t>
  </si>
  <si>
    <t>215551899V</t>
  </si>
  <si>
    <t>3528707951571</t>
  </si>
  <si>
    <t>225/55-18</t>
  </si>
  <si>
    <t>2255518102T</t>
  </si>
  <si>
    <t>3528703085706</t>
  </si>
  <si>
    <t>https://eprel.ec.europa.eu/qr/409790</t>
  </si>
  <si>
    <t>2255518102H</t>
  </si>
  <si>
    <t>3528705173234</t>
  </si>
  <si>
    <t>https://eprel.ec.europa.eu/qr/410811</t>
  </si>
  <si>
    <t>2255518102V</t>
  </si>
  <si>
    <t>3528707223401</t>
  </si>
  <si>
    <t>https://eprel.ec.europa.eu/qr/411827</t>
  </si>
  <si>
    <t>3528700049770</t>
  </si>
  <si>
    <t>235/55-18</t>
  </si>
  <si>
    <t>https://eprel.ec.europa.eu/qr/408273</t>
  </si>
  <si>
    <t>104V</t>
  </si>
  <si>
    <t>2355518104V</t>
  </si>
  <si>
    <t>PILOT ALPIN PA4 XL</t>
  </si>
  <si>
    <t>3528709031615</t>
  </si>
  <si>
    <t>205/55-19</t>
  </si>
  <si>
    <t>https://eprel.ec.europa.eu/qr/412701</t>
  </si>
  <si>
    <t>205551997H</t>
  </si>
  <si>
    <t>3528707309747</t>
  </si>
  <si>
    <t>195/55-20</t>
  </si>
  <si>
    <t>https://eprel.ec.europa.eu/qr/411860</t>
  </si>
  <si>
    <t>195552095H</t>
  </si>
  <si>
    <t>3528708878068</t>
  </si>
  <si>
    <t>185/50-16</t>
  </si>
  <si>
    <t>https://eprel.ec.europa.eu/qr/412628</t>
  </si>
  <si>
    <t>81H</t>
  </si>
  <si>
    <t>185501681H</t>
  </si>
  <si>
    <t>3528703223443</t>
  </si>
  <si>
    <t>195/50-16</t>
  </si>
  <si>
    <t>https://eprel.ec.europa.eu/qr/409850</t>
  </si>
  <si>
    <t>195501688H</t>
  </si>
  <si>
    <t>3528706756573</t>
  </si>
  <si>
    <t>205/50-16</t>
  </si>
  <si>
    <t>https://eprel.ec.europa.eu/qr/411589</t>
  </si>
  <si>
    <t>205501687H</t>
  </si>
  <si>
    <t>3528704785667</t>
  </si>
  <si>
    <t>225/50-16</t>
  </si>
  <si>
    <t>https://eprel.ec.europa.eu/qr/410617</t>
  </si>
  <si>
    <t>225501696H</t>
  </si>
  <si>
    <t>3528706888236</t>
  </si>
  <si>
    <t>https://eprel.ec.europa.eu/qr/411655</t>
  </si>
  <si>
    <t>3528703823292</t>
  </si>
  <si>
    <t>205/50-17</t>
  </si>
  <si>
    <t>205501793T</t>
  </si>
  <si>
    <t>3528704500574</t>
  </si>
  <si>
    <t>https://eprel.ec.europa.eu/qr/410466</t>
  </si>
  <si>
    <t>205501793H</t>
  </si>
  <si>
    <t>3528707698858</t>
  </si>
  <si>
    <t>https://eprel.ec.europa.eu/qr/412055</t>
  </si>
  <si>
    <t>3528700518962</t>
  </si>
  <si>
    <t>https://eprel.ec.europa.eu/qr/408486</t>
  </si>
  <si>
    <t>89V</t>
  </si>
  <si>
    <t>205501789V</t>
  </si>
  <si>
    <t>3528703287858</t>
  </si>
  <si>
    <t>https://eprel.ec.europa.eu/qr/409891</t>
  </si>
  <si>
    <t>93V</t>
  </si>
  <si>
    <t>205501793V</t>
  </si>
  <si>
    <t>3528706045356</t>
  </si>
  <si>
    <t>215/50-17</t>
  </si>
  <si>
    <t>https://eprel.ec.europa.eu/qr/411234</t>
  </si>
  <si>
    <t>215501795H</t>
  </si>
  <si>
    <t>3528708132238</t>
  </si>
  <si>
    <t>https://eprel.ec.europa.eu/qr/412227</t>
  </si>
  <si>
    <t>3528705537920</t>
  </si>
  <si>
    <t>https://eprel.ec.europa.eu/qr/410996</t>
  </si>
  <si>
    <t>215501795V</t>
  </si>
  <si>
    <t>3528706139543</t>
  </si>
  <si>
    <t>225/50-17</t>
  </si>
  <si>
    <t>225501798T</t>
  </si>
  <si>
    <t>3528707494016</t>
  </si>
  <si>
    <t>https://eprel.ec.europa.eu/qr/411955</t>
  </si>
  <si>
    <t>225501794H</t>
  </si>
  <si>
    <t>3528707857279</t>
  </si>
  <si>
    <t>https://eprel.ec.europa.eu/qr/412127</t>
  </si>
  <si>
    <t>MOE ZP</t>
  </si>
  <si>
    <t>3528700398113</t>
  </si>
  <si>
    <t>https://eprel.ec.europa.eu/qr/408430</t>
  </si>
  <si>
    <t>225501798H</t>
  </si>
  <si>
    <t>3528705034269</t>
  </si>
  <si>
    <t>https://eprel.ec.europa.eu/qr/410744</t>
  </si>
  <si>
    <t>3528705248291</t>
  </si>
  <si>
    <t>https://eprel.ec.europa.eu/qr/410851</t>
  </si>
  <si>
    <t>3528705752224</t>
  </si>
  <si>
    <t>3528706676314</t>
  </si>
  <si>
    <t>https://eprel.ec.europa.eu/qr/411558</t>
  </si>
  <si>
    <t>3528702130261</t>
  </si>
  <si>
    <t>https://eprel.ec.europa.eu/qr/409326</t>
  </si>
  <si>
    <t>225501798V</t>
  </si>
  <si>
    <t>3528706016950</t>
  </si>
  <si>
    <t>235/50-17</t>
  </si>
  <si>
    <t>https://eprel.ec.europa.eu/qr/411220</t>
  </si>
  <si>
    <t>2355017100T</t>
  </si>
  <si>
    <t>3528701647555</t>
  </si>
  <si>
    <t>https://eprel.ec.europa.eu/qr/409083</t>
  </si>
  <si>
    <t>100V</t>
  </si>
  <si>
    <t>2355017100V</t>
  </si>
  <si>
    <t>3528704335916</t>
  </si>
  <si>
    <t>215/50-18</t>
  </si>
  <si>
    <t>215501892T</t>
  </si>
  <si>
    <t>X-ICE NORTH 4</t>
  </si>
  <si>
    <t>3528703412175</t>
  </si>
  <si>
    <t>https://eprel.ec.europa.eu/qr/409941</t>
  </si>
  <si>
    <t>215501892H</t>
  </si>
  <si>
    <t>3528704545865</t>
  </si>
  <si>
    <t>https://eprel.ec.europa.eu/qr/410501</t>
  </si>
  <si>
    <t>215501892V</t>
  </si>
  <si>
    <t>3528702194546</t>
  </si>
  <si>
    <t>225/50-18</t>
  </si>
  <si>
    <t>225501899T</t>
  </si>
  <si>
    <t>3528703359067</t>
  </si>
  <si>
    <t>https://eprel.ec.europa.eu/qr/409922</t>
  </si>
  <si>
    <t>225501895H</t>
  </si>
  <si>
    <t>072 dB</t>
  </si>
  <si>
    <t>3528707689054</t>
  </si>
  <si>
    <t>https://eprel.ec.europa.eu/qr/412050</t>
  </si>
  <si>
    <t>3528703057192</t>
  </si>
  <si>
    <t>https://eprel.ec.europa.eu/qr/409779</t>
  </si>
  <si>
    <t>225501899H</t>
  </si>
  <si>
    <t>3528708149113</t>
  </si>
  <si>
    <t>https://eprel.ec.europa.eu/qr/412250</t>
  </si>
  <si>
    <t>225501899V</t>
  </si>
  <si>
    <t>3528705304300</t>
  </si>
  <si>
    <t>235/50-18</t>
  </si>
  <si>
    <t>https://eprel.ec.europa.eu/qr/410887</t>
  </si>
  <si>
    <t>2355018101H</t>
  </si>
  <si>
    <t>3528709203395</t>
  </si>
  <si>
    <t>https://eprel.ec.europa.eu/qr/412762</t>
  </si>
  <si>
    <t>3528704678532</t>
  </si>
  <si>
    <t>https://eprel.ec.europa.eu/qr/410563</t>
  </si>
  <si>
    <t>2355018101V</t>
  </si>
  <si>
    <t>3528700712636</t>
  </si>
  <si>
    <t>245/50-18</t>
  </si>
  <si>
    <t>2455018100H</t>
  </si>
  <si>
    <t>3528707523235</t>
  </si>
  <si>
    <t>https://eprel.ec.europa.eu/qr/411966</t>
  </si>
  <si>
    <t>3528708149748</t>
  </si>
  <si>
    <t>https://eprel.ec.europa.eu/qr/412252</t>
  </si>
  <si>
    <t>104H</t>
  </si>
  <si>
    <t>2455018104H</t>
  </si>
  <si>
    <t>071 dB</t>
  </si>
  <si>
    <t>3528704312764</t>
  </si>
  <si>
    <t>https://eprel.ec.europa.eu/qr/410378</t>
  </si>
  <si>
    <t>2455018104V</t>
  </si>
  <si>
    <t>3528708131002</t>
  </si>
  <si>
    <t>https://eprel.ec.europa.eu/qr/412226</t>
  </si>
  <si>
    <t>3528708560208</t>
  </si>
  <si>
    <t>195/50-19</t>
  </si>
  <si>
    <t>195501988H</t>
  </si>
  <si>
    <t>Lanseringsdato: 2023-05</t>
  </si>
  <si>
    <t>3528705322120</t>
  </si>
  <si>
    <t>205/50-19</t>
  </si>
  <si>
    <t>https://eprel.ec.europa.eu/qr/1411424</t>
  </si>
  <si>
    <t>205501994H</t>
  </si>
  <si>
    <t>3528703988311</t>
  </si>
  <si>
    <t>215/50-19</t>
  </si>
  <si>
    <t>https://eprel.ec.europa.eu/qr/461937</t>
  </si>
  <si>
    <t>215501993T</t>
  </si>
  <si>
    <t>3528709084383</t>
  </si>
  <si>
    <t>https://eprel.ec.europa.eu/qr/1206093</t>
  </si>
  <si>
    <t>215501993H</t>
  </si>
  <si>
    <t>3528705027452</t>
  </si>
  <si>
    <t>225/50-19</t>
  </si>
  <si>
    <t>https://eprel.ec.europa.eu/qr/1206092</t>
  </si>
  <si>
    <t>2255019100H</t>
  </si>
  <si>
    <t>3528709366991</t>
  </si>
  <si>
    <t>https://eprel.ec.europa.eu/qr/764804</t>
  </si>
  <si>
    <t>3528706100284</t>
  </si>
  <si>
    <t>235/50-19</t>
  </si>
  <si>
    <t>https://eprel.ec.europa.eu/qr/411270</t>
  </si>
  <si>
    <t>2355019103H</t>
  </si>
  <si>
    <t>3528702986851</t>
  </si>
  <si>
    <t>245/50-19</t>
  </si>
  <si>
    <t>https://eprel.ec.europa.eu/qr/409740</t>
  </si>
  <si>
    <t>2455019101H</t>
  </si>
  <si>
    <t>3528704940363</t>
  </si>
  <si>
    <t>235/50-21</t>
  </si>
  <si>
    <t>https://eprel.ec.europa.eu/qr/1179604</t>
  </si>
  <si>
    <t>2355021101H</t>
  </si>
  <si>
    <t>3528705486013</t>
  </si>
  <si>
    <t>255/50-21</t>
  </si>
  <si>
    <t>109H</t>
  </si>
  <si>
    <t>2555021109H</t>
  </si>
  <si>
    <t>3528703054689</t>
  </si>
  <si>
    <t>195/45-16</t>
  </si>
  <si>
    <t>https://eprel.ec.europa.eu/qr/409775</t>
  </si>
  <si>
    <t>84H</t>
  </si>
  <si>
    <t>195451684H</t>
  </si>
  <si>
    <t>3528704044498</t>
  </si>
  <si>
    <t>205/45-16</t>
  </si>
  <si>
    <t>https://eprel.ec.europa.eu/qr/410245</t>
  </si>
  <si>
    <t>205451687H</t>
  </si>
  <si>
    <t>3528706492402</t>
  </si>
  <si>
    <t>215/45-16</t>
  </si>
  <si>
    <t>https://eprel.ec.europa.eu/qr/411468</t>
  </si>
  <si>
    <t>215451690H</t>
  </si>
  <si>
    <t>3528706539237</t>
  </si>
  <si>
    <t>https://eprel.ec.europa.eu/qr/411491</t>
  </si>
  <si>
    <t>90V</t>
  </si>
  <si>
    <t>215451690V</t>
  </si>
  <si>
    <t>3528703669111</t>
  </si>
  <si>
    <t>205/45-17</t>
  </si>
  <si>
    <t>https://eprel.ec.europa.eu/qr/410070</t>
  </si>
  <si>
    <t>205451788H</t>
  </si>
  <si>
    <t>3528701698120</t>
  </si>
  <si>
    <t>https://eprel.ec.europa.eu/qr/461935</t>
  </si>
  <si>
    <t>88V</t>
  </si>
  <si>
    <t>205451788V</t>
  </si>
  <si>
    <t>3528708727328</t>
  </si>
  <si>
    <t>https://eprel.ec.europa.eu/qr/412534</t>
  </si>
  <si>
    <t>3528703574453</t>
  </si>
  <si>
    <t>215/45-17</t>
  </si>
  <si>
    <t>https://eprel.ec.europa.eu/qr/410021</t>
  </si>
  <si>
    <t>215451791H</t>
  </si>
  <si>
    <t>3528707019004</t>
  </si>
  <si>
    <t>https://eprel.ec.europa.eu/qr/411722</t>
  </si>
  <si>
    <t>91V</t>
  </si>
  <si>
    <t>215451791V</t>
  </si>
  <si>
    <t>3528701837857</t>
  </si>
  <si>
    <t>225/45-17</t>
  </si>
  <si>
    <t>225451794T</t>
  </si>
  <si>
    <t>3528701977836</t>
  </si>
  <si>
    <t>https://eprel.ec.europa.eu/qr/409249</t>
  </si>
  <si>
    <t>225451791H</t>
  </si>
  <si>
    <t>3528703288749</t>
  </si>
  <si>
    <t>https://eprel.ec.europa.eu/qr/409892</t>
  </si>
  <si>
    <t>3528705808808</t>
  </si>
  <si>
    <t>https://eprel.ec.europa.eu/qr/411121</t>
  </si>
  <si>
    <t>225451794H</t>
  </si>
  <si>
    <t>3528708120839</t>
  </si>
  <si>
    <t>https://eprel.ec.europa.eu/qr/412215</t>
  </si>
  <si>
    <t>3528703104162</t>
  </si>
  <si>
    <t>https://eprel.ec.europa.eu/qr/409800</t>
  </si>
  <si>
    <t>225451791V</t>
  </si>
  <si>
    <t>3528703290551</t>
  </si>
  <si>
    <t>https://eprel.ec.europa.eu/qr/409893</t>
  </si>
  <si>
    <t>225451794V</t>
  </si>
  <si>
    <t>3528701290607</t>
  </si>
  <si>
    <t>235/45-17</t>
  </si>
  <si>
    <t>https://eprel.ec.europa.eu/qr/408901</t>
  </si>
  <si>
    <t>235451797H</t>
  </si>
  <si>
    <t>3528709349864</t>
  </si>
  <si>
    <t>https://eprel.ec.europa.eu/qr/462008</t>
  </si>
  <si>
    <t>97V</t>
  </si>
  <si>
    <t>235451797V</t>
  </si>
  <si>
    <t>3528703205715</t>
  </si>
  <si>
    <t>245/45-17</t>
  </si>
  <si>
    <t>245451799T</t>
  </si>
  <si>
    <t>3528705033064</t>
  </si>
  <si>
    <t>https://eprel.ec.europa.eu/qr/410743</t>
  </si>
  <si>
    <t>245451799H</t>
  </si>
  <si>
    <t>3528702211663</t>
  </si>
  <si>
    <t>https://eprel.ec.europa.eu/qr/462007</t>
  </si>
  <si>
    <t>245451799V</t>
  </si>
  <si>
    <t>3528702189795</t>
  </si>
  <si>
    <t>215/45-18</t>
  </si>
  <si>
    <t>https://eprel.ec.europa.eu/qr/409360</t>
  </si>
  <si>
    <t>215451893H</t>
  </si>
  <si>
    <t>3528706700095</t>
  </si>
  <si>
    <t>https://eprel.ec.europa.eu/qr/411567</t>
  </si>
  <si>
    <t>215451893V</t>
  </si>
  <si>
    <t>3528701964355</t>
  </si>
  <si>
    <t>225/45-18</t>
  </si>
  <si>
    <t>225451895T</t>
  </si>
  <si>
    <t>3528701204086</t>
  </si>
  <si>
    <t>https://eprel.ec.europa.eu/qr/408850</t>
  </si>
  <si>
    <t>225451895H</t>
  </si>
  <si>
    <t>3528704828739</t>
  </si>
  <si>
    <t>https://eprel.ec.europa.eu/qr/410643</t>
  </si>
  <si>
    <t>3528700310290</t>
  </si>
  <si>
    <t>https://eprel.ec.europa.eu/qr/408387</t>
  </si>
  <si>
    <t>225451895V</t>
  </si>
  <si>
    <t>3528703867586</t>
  </si>
  <si>
    <t>https://eprel.ec.europa.eu/qr/410163</t>
  </si>
  <si>
    <t>3528709204347</t>
  </si>
  <si>
    <t>https://eprel.ec.europa.eu/qr/412763</t>
  </si>
  <si>
    <t>MO1</t>
  </si>
  <si>
    <t>3528706361333</t>
  </si>
  <si>
    <t>235/45-18</t>
  </si>
  <si>
    <t>235451898T</t>
  </si>
  <si>
    <t>3528709990998</t>
  </si>
  <si>
    <t>https://eprel.ec.europa.eu/qr/413193</t>
  </si>
  <si>
    <t>235451898H</t>
  </si>
  <si>
    <t>3528702552186</t>
  </si>
  <si>
    <t>https://eprel.ec.europa.eu/qr/1189013</t>
  </si>
  <si>
    <t>235451898V</t>
  </si>
  <si>
    <t>3528708173156</t>
  </si>
  <si>
    <t>https://eprel.ec.europa.eu/qr/412261</t>
  </si>
  <si>
    <t>3528702318713</t>
  </si>
  <si>
    <t>245/45-18</t>
  </si>
  <si>
    <t>2454518100T</t>
  </si>
  <si>
    <t>3528704377275</t>
  </si>
  <si>
    <t>https://eprel.ec.europa.eu/qr/462060</t>
  </si>
  <si>
    <t>2454518100H</t>
  </si>
  <si>
    <t>3528708794375</t>
  </si>
  <si>
    <t>https://eprel.ec.europa.eu/qr/412583</t>
  </si>
  <si>
    <t>3528701720722</t>
  </si>
  <si>
    <t>https://eprel.ec.europa.eu/qr/409112</t>
  </si>
  <si>
    <t>2454518100V</t>
  </si>
  <si>
    <t>Sluttdato: 2023-10</t>
  </si>
  <si>
    <t>3528702174715</t>
  </si>
  <si>
    <t>https://eprel.ec.europa.eu/qr/409349</t>
  </si>
  <si>
    <t>3528703501336</t>
  </si>
  <si>
    <t>https://eprel.ec.europa.eu/qr/409981</t>
  </si>
  <si>
    <t>3528704772537</t>
  </si>
  <si>
    <t>https://eprel.ec.europa.eu/qr/410611</t>
  </si>
  <si>
    <t>3528707833877</t>
  </si>
  <si>
    <t>255/45-18</t>
  </si>
  <si>
    <t>2554518103T</t>
  </si>
  <si>
    <t>3528705433871</t>
  </si>
  <si>
    <t>https://eprel.ec.europa.eu/qr/410943</t>
  </si>
  <si>
    <t>2554518103H</t>
  </si>
  <si>
    <t>3528705589622</t>
  </si>
  <si>
    <t>https://eprel.ec.europa.eu/qr/411016</t>
  </si>
  <si>
    <t>2554518103V</t>
  </si>
  <si>
    <t>3528706923623</t>
  </si>
  <si>
    <t>225/45-19</t>
  </si>
  <si>
    <t>225451996T</t>
  </si>
  <si>
    <t>3528709417754</t>
  </si>
  <si>
    <t>https://eprel.ec.europa.eu/qr/1094821</t>
  </si>
  <si>
    <t>3528707657893</t>
  </si>
  <si>
    <t>https://eprel.ec.europa.eu/qr/412035</t>
  </si>
  <si>
    <t>96V</t>
  </si>
  <si>
    <t>225451996V</t>
  </si>
  <si>
    <t>3528706455902</t>
  </si>
  <si>
    <t>235/45-19</t>
  </si>
  <si>
    <t>235451999H</t>
  </si>
  <si>
    <t>3528709656788</t>
  </si>
  <si>
    <t>https://eprel.ec.europa.eu/qr/413007</t>
  </si>
  <si>
    <t>3528703190608</t>
  </si>
  <si>
    <t>https://eprel.ec.europa.eu/qr/1167882</t>
  </si>
  <si>
    <t>235451995V</t>
  </si>
  <si>
    <t>3528708413139</t>
  </si>
  <si>
    <t>https://eprel.ec.europa.eu/qr/412388</t>
  </si>
  <si>
    <t>235451999V</t>
  </si>
  <si>
    <t>3528700097252</t>
  </si>
  <si>
    <t>245/45-19</t>
  </si>
  <si>
    <t>2454519102H</t>
  </si>
  <si>
    <t>3528708174481</t>
  </si>
  <si>
    <t>https://eprel.ec.europa.eu/qr/412272</t>
  </si>
  <si>
    <t>3528701209395</t>
  </si>
  <si>
    <t>https://eprel.ec.europa.eu/qr/1165520</t>
  </si>
  <si>
    <t>2454519102V</t>
  </si>
  <si>
    <t>3528701639468</t>
  </si>
  <si>
    <t>https://eprel.ec.europa.eu/qr/409077</t>
  </si>
  <si>
    <t>Sluttdato: 2023-06</t>
  </si>
  <si>
    <t>3528706605901</t>
  </si>
  <si>
    <t>https://eprel.ec.europa.eu/qr/411526</t>
  </si>
  <si>
    <t>3528706532030</t>
  </si>
  <si>
    <t>255/45-19</t>
  </si>
  <si>
    <t>2554519104H</t>
  </si>
  <si>
    <t>3528709024136</t>
  </si>
  <si>
    <t>https://eprel.ec.europa.eu/qr/412698</t>
  </si>
  <si>
    <t>3528704687527</t>
  </si>
  <si>
    <t>https://eprel.ec.europa.eu/qr/410568</t>
  </si>
  <si>
    <t>2554519100V</t>
  </si>
  <si>
    <t>N1</t>
  </si>
  <si>
    <t>3528703004813</t>
  </si>
  <si>
    <t>https://eprel.ec.europa.eu/qr/409749</t>
  </si>
  <si>
    <t>2554519104V</t>
  </si>
  <si>
    <t>3528708215740</t>
  </si>
  <si>
    <t>https://eprel.ec.europa.eu/qr/412308</t>
  </si>
  <si>
    <t>104W</t>
  </si>
  <si>
    <t>2554519104W</t>
  </si>
  <si>
    <t>W</t>
  </si>
  <si>
    <t>3528708746398</t>
  </si>
  <si>
    <t>265/45-19</t>
  </si>
  <si>
    <t>https://eprel.ec.europa.eu/qr/412550</t>
  </si>
  <si>
    <t>105V</t>
  </si>
  <si>
    <t>2654519105V</t>
  </si>
  <si>
    <t>3528703632535</t>
  </si>
  <si>
    <t>215/45-20</t>
  </si>
  <si>
    <t>https://eprel.ec.europa.eu/qr/1150964</t>
  </si>
  <si>
    <t>215452095V</t>
  </si>
  <si>
    <t>3528702427552</t>
  </si>
  <si>
    <t>235/45-20</t>
  </si>
  <si>
    <t>2354520100H</t>
  </si>
  <si>
    <t>Lanseringsdato: 2023-12</t>
  </si>
  <si>
    <t>3528709505635</t>
  </si>
  <si>
    <t>245/45-20</t>
  </si>
  <si>
    <t>https://eprel.ec.europa.eu/qr/412925</t>
  </si>
  <si>
    <t>245452099H</t>
  </si>
  <si>
    <t>3528706618420</t>
  </si>
  <si>
    <t>225/45-21</t>
  </si>
  <si>
    <t>https://eprel.ec.europa.eu/qr/1179493</t>
  </si>
  <si>
    <t>225452195H</t>
  </si>
  <si>
    <t>3528709219006</t>
  </si>
  <si>
    <t>215/40-17</t>
  </si>
  <si>
    <t>https://eprel.ec.europa.eu/qr/412793</t>
  </si>
  <si>
    <t>87V</t>
  </si>
  <si>
    <t>215401787V</t>
  </si>
  <si>
    <t>3528708469266</t>
  </si>
  <si>
    <t>245/40-17</t>
  </si>
  <si>
    <t>https://eprel.ec.europa.eu/qr/412410</t>
  </si>
  <si>
    <t>245401795V</t>
  </si>
  <si>
    <t>3528702401798</t>
  </si>
  <si>
    <t>205/40-18</t>
  </si>
  <si>
    <t>https://eprel.ec.europa.eu/qr/409464</t>
  </si>
  <si>
    <t>86V</t>
  </si>
  <si>
    <t>205401886V</t>
  </si>
  <si>
    <t>3528700891805</t>
  </si>
  <si>
    <t>215/40-18</t>
  </si>
  <si>
    <t>https://eprel.ec.europa.eu/qr/408662</t>
  </si>
  <si>
    <t>215401889V</t>
  </si>
  <si>
    <t>3528702851524</t>
  </si>
  <si>
    <t>225/40-18</t>
  </si>
  <si>
    <t>225401892T</t>
  </si>
  <si>
    <t>3528707889546</t>
  </si>
  <si>
    <t>https://eprel.ec.europa.eu/qr/412142</t>
  </si>
  <si>
    <t>225401892H</t>
  </si>
  <si>
    <t>3528704431243</t>
  </si>
  <si>
    <t>https://eprel.ec.europa.eu/qr/410437</t>
  </si>
  <si>
    <t>225401892V</t>
  </si>
  <si>
    <t>3528704550524</t>
  </si>
  <si>
    <t>https://eprel.ec.europa.eu/qr/410503</t>
  </si>
  <si>
    <t>3528706291678</t>
  </si>
  <si>
    <t>https://eprel.ec.europa.eu/qr/411378</t>
  </si>
  <si>
    <t>92W</t>
  </si>
  <si>
    <t>225401892W</t>
  </si>
  <si>
    <t>3528703721550</t>
  </si>
  <si>
    <t>235/40-18</t>
  </si>
  <si>
    <t>235401895T</t>
  </si>
  <si>
    <t>3528705830304</t>
  </si>
  <si>
    <t>https://eprel.ec.europa.eu/qr/411130</t>
  </si>
  <si>
    <t>235401895H</t>
  </si>
  <si>
    <t>3528703514596</t>
  </si>
  <si>
    <t>https://eprel.ec.europa.eu/qr/409989</t>
  </si>
  <si>
    <t>235401895V</t>
  </si>
  <si>
    <t>3528706927867</t>
  </si>
  <si>
    <t>https://eprel.ec.europa.eu/qr/411673</t>
  </si>
  <si>
    <t>3528709780902</t>
  </si>
  <si>
    <t>https://eprel.ec.europa.eu/qr/413072</t>
  </si>
  <si>
    <t>3528709517270</t>
  </si>
  <si>
    <t>https://eprel.ec.europa.eu/qr/412931</t>
  </si>
  <si>
    <t>95W</t>
  </si>
  <si>
    <t>235401895W</t>
  </si>
  <si>
    <t>3528702661819</t>
  </si>
  <si>
    <t>245/40-18</t>
  </si>
  <si>
    <t>https://eprel.ec.europa.eu/qr/409596</t>
  </si>
  <si>
    <t>245401897H</t>
  </si>
  <si>
    <t>3528701897042</t>
  </si>
  <si>
    <t>https://eprel.ec.europa.eu/qr/409202</t>
  </si>
  <si>
    <t>245401897V</t>
  </si>
  <si>
    <t>3528706091667</t>
  </si>
  <si>
    <t>https://eprel.ec.europa.eu/qr/411263</t>
  </si>
  <si>
    <t>3528704325085</t>
  </si>
  <si>
    <t>https://eprel.ec.europa.eu/qr/410383</t>
  </si>
  <si>
    <t>97W</t>
  </si>
  <si>
    <t>245401897W</t>
  </si>
  <si>
    <t>3528703293941</t>
  </si>
  <si>
    <t>255/40-18</t>
  </si>
  <si>
    <t>https://eprel.ec.europa.eu/qr/409895</t>
  </si>
  <si>
    <t>255401899H</t>
  </si>
  <si>
    <t>3528708116887</t>
  </si>
  <si>
    <t>https://eprel.ec.europa.eu/qr/412205</t>
  </si>
  <si>
    <t>255401899V</t>
  </si>
  <si>
    <t>3528702618639</t>
  </si>
  <si>
    <t>265/40-18</t>
  </si>
  <si>
    <t>https://eprel.ec.europa.eu/qr/409572</t>
  </si>
  <si>
    <t>2654018101V</t>
  </si>
  <si>
    <t>3528705111380</t>
  </si>
  <si>
    <t>275/40-18</t>
  </si>
  <si>
    <t>https://eprel.ec.europa.eu/qr/1142574</t>
  </si>
  <si>
    <t>2754018103V</t>
  </si>
  <si>
    <t>3528702460108</t>
  </si>
  <si>
    <t>225/40-19</t>
  </si>
  <si>
    <t>https://eprel.ec.europa.eu/qr/409495</t>
  </si>
  <si>
    <t>225401993H</t>
  </si>
  <si>
    <t>3528706650086</t>
  </si>
  <si>
    <t>3528701123806</t>
  </si>
  <si>
    <t>https://eprel.ec.europa.eu/qr/408775</t>
  </si>
  <si>
    <t>93W</t>
  </si>
  <si>
    <t>225401993W</t>
  </si>
  <si>
    <t>3528702394809</t>
  </si>
  <si>
    <t>235/40-19</t>
  </si>
  <si>
    <t>https://eprel.ec.europa.eu/qr/409459</t>
  </si>
  <si>
    <t>235401996H</t>
  </si>
  <si>
    <t>3528704412693</t>
  </si>
  <si>
    <t>3528702055922</t>
  </si>
  <si>
    <t>https://eprel.ec.europa.eu/qr/409286</t>
  </si>
  <si>
    <t>235401992V</t>
  </si>
  <si>
    <t>3528700284577</t>
  </si>
  <si>
    <t>https://eprel.ec.europa.eu/qr/408377</t>
  </si>
  <si>
    <t>96W</t>
  </si>
  <si>
    <t>235401996W</t>
  </si>
  <si>
    <t>3528702496046</t>
  </si>
  <si>
    <t>245/40-19</t>
  </si>
  <si>
    <t>245401998T</t>
  </si>
  <si>
    <t>3528705979775</t>
  </si>
  <si>
    <t>https://eprel.ec.europa.eu/qr/411201</t>
  </si>
  <si>
    <t>245401998H</t>
  </si>
  <si>
    <t>3528700929799</t>
  </si>
  <si>
    <t>https://eprel.ec.europa.eu/qr/408680</t>
  </si>
  <si>
    <t>245401998V</t>
  </si>
  <si>
    <t>3528703082194</t>
  </si>
  <si>
    <t>https://eprel.ec.europa.eu/qr/409789</t>
  </si>
  <si>
    <t>3528700065817</t>
  </si>
  <si>
    <t>255/40-19</t>
  </si>
  <si>
    <t>2554019100H</t>
  </si>
  <si>
    <t>3528706170928</t>
  </si>
  <si>
    <t>https://eprel.ec.europa.eu/qr/411315</t>
  </si>
  <si>
    <t>3528708672383</t>
  </si>
  <si>
    <t>https://eprel.ec.europa.eu/qr/1360488</t>
  </si>
  <si>
    <t>3528700175295</t>
  </si>
  <si>
    <t>https://eprel.ec.europa.eu/qr/408339</t>
  </si>
  <si>
    <t>2554019100V</t>
  </si>
  <si>
    <t>3528702005859</t>
  </si>
  <si>
    <t>265/40-19</t>
  </si>
  <si>
    <t>https://eprel.ec.europa.eu/qr/409268</t>
  </si>
  <si>
    <t>265401998V</t>
  </si>
  <si>
    <t>3528701859910</t>
  </si>
  <si>
    <t>https://eprel.ec.europa.eu/qr/1360478</t>
  </si>
  <si>
    <t>2654019102V</t>
  </si>
  <si>
    <t>Lanseringsdato: 2023-01</t>
  </si>
  <si>
    <t>3528702906668</t>
  </si>
  <si>
    <t>https://eprel.ec.europa.eu/qr/409702</t>
  </si>
  <si>
    <t>3528707781932</t>
  </si>
  <si>
    <t>https://eprel.ec.europa.eu/qr/412091</t>
  </si>
  <si>
    <t>3528700699500</t>
  </si>
  <si>
    <t>275/40-19</t>
  </si>
  <si>
    <t>105H</t>
  </si>
  <si>
    <t>2754019105H</t>
  </si>
  <si>
    <t>3528702394328</t>
  </si>
  <si>
    <t>https://eprel.ec.europa.eu/qr/1198909</t>
  </si>
  <si>
    <t>3528709940030</t>
  </si>
  <si>
    <t>https://eprel.ec.europa.eu/qr/1360482</t>
  </si>
  <si>
    <t>2754019105V</t>
  </si>
  <si>
    <t>3528707447210</t>
  </si>
  <si>
    <t>https://eprel.ec.europa.eu/qr/1143432</t>
  </si>
  <si>
    <t>105W</t>
  </si>
  <si>
    <t>2754019105W</t>
  </si>
  <si>
    <t>3528706962615</t>
  </si>
  <si>
    <t>285/40-19</t>
  </si>
  <si>
    <t>107H</t>
  </si>
  <si>
    <t>2854019107H</t>
  </si>
  <si>
    <t>3528709722636</t>
  </si>
  <si>
    <t>https://eprel.ec.europa.eu/qr/413042</t>
  </si>
  <si>
    <t>2854019103V</t>
  </si>
  <si>
    <t>74 dB</t>
  </si>
  <si>
    <t>3528701515083</t>
  </si>
  <si>
    <t>https://eprel.ec.europa.eu/qr/409014</t>
  </si>
  <si>
    <t>107V</t>
  </si>
  <si>
    <t>2854019107V</t>
  </si>
  <si>
    <t>3528702650035</t>
  </si>
  <si>
    <t>https://eprel.ec.europa.eu/qr/409589</t>
  </si>
  <si>
    <t>107W</t>
  </si>
  <si>
    <t>2854019107W</t>
  </si>
  <si>
    <t>3528701829944</t>
  </si>
  <si>
    <t>295/40-19</t>
  </si>
  <si>
    <t>https://eprel.ec.europa.eu/qr/409156</t>
  </si>
  <si>
    <t>108V</t>
  </si>
  <si>
    <t>2954019108V</t>
  </si>
  <si>
    <t>73 dB</t>
  </si>
  <si>
    <t>3528709384155</t>
  </si>
  <si>
    <t>235/40-20</t>
  </si>
  <si>
    <t>https://eprel.ec.europa.eu/qr/1150966</t>
  </si>
  <si>
    <t>235402096V</t>
  </si>
  <si>
    <t>3528708415676</t>
  </si>
  <si>
    <t>245/40-20</t>
  </si>
  <si>
    <t>245402099T</t>
  </si>
  <si>
    <t>3528705844837</t>
  </si>
  <si>
    <t>https://eprel.ec.europa.eu/qr/411137</t>
  </si>
  <si>
    <t>245402099H</t>
  </si>
  <si>
    <t>3528702977231</t>
  </si>
  <si>
    <t>https://eprel.ec.europa.eu/qr/409737</t>
  </si>
  <si>
    <t>99W</t>
  </si>
  <si>
    <t>245402099W</t>
  </si>
  <si>
    <t>3528702574072</t>
  </si>
  <si>
    <t>255/40-20</t>
  </si>
  <si>
    <t>2554020101H</t>
  </si>
  <si>
    <t>3528704988808</t>
  </si>
  <si>
    <t>https://eprel.ec.europa.eu/qr/410724</t>
  </si>
  <si>
    <t>3528701611952</t>
  </si>
  <si>
    <t>https://eprel.ec.europa.eu/qr/409055</t>
  </si>
  <si>
    <t>2554020101V</t>
  </si>
  <si>
    <t>3528702213100</t>
  </si>
  <si>
    <t>https://eprel.ec.europa.eu/qr/409370</t>
  </si>
  <si>
    <t>3528704728732</t>
  </si>
  <si>
    <t>https://eprel.ec.europa.eu/qr/410594</t>
  </si>
  <si>
    <t>3528700251500</t>
  </si>
  <si>
    <t>https://eprel.ec.europa.eu/qr/408367</t>
  </si>
  <si>
    <t>101W</t>
  </si>
  <si>
    <t>2554020101W</t>
  </si>
  <si>
    <t>3528708713826</t>
  </si>
  <si>
    <t>https://eprel.ec.europa.eu/qr/412528</t>
  </si>
  <si>
    <t>3528700906608</t>
  </si>
  <si>
    <t>265/40-20</t>
  </si>
  <si>
    <t>https://eprel.ec.europa.eu/qr/408668</t>
  </si>
  <si>
    <t>2654020104H</t>
  </si>
  <si>
    <t>3528704408900</t>
  </si>
  <si>
    <t>3528704480449</t>
  </si>
  <si>
    <t>3528701278209</t>
  </si>
  <si>
    <t>https://eprel.ec.europa.eu/qr/462006</t>
  </si>
  <si>
    <t>2654020104W</t>
  </si>
  <si>
    <t>MO1 A</t>
  </si>
  <si>
    <t>3528703786696</t>
  </si>
  <si>
    <t>https://eprel.ec.europa.eu/qr/410122</t>
  </si>
  <si>
    <t>3528707747631</t>
  </si>
  <si>
    <t>275/40-20</t>
  </si>
  <si>
    <t>https://eprel.ec.europa.eu/qr/412076</t>
  </si>
  <si>
    <t>2754020102H</t>
  </si>
  <si>
    <t>3528702383650</t>
  </si>
  <si>
    <t>https://eprel.ec.europa.eu/qr/409453</t>
  </si>
  <si>
    <t>106V</t>
  </si>
  <si>
    <t>2754020106V</t>
  </si>
  <si>
    <t>3528705691912</t>
  </si>
  <si>
    <t>https://eprel.ec.europa.eu/qr/1446518</t>
  </si>
  <si>
    <t>ND0</t>
  </si>
  <si>
    <t>Lanseringsdato: 2023-06</t>
  </si>
  <si>
    <t>3528701349046</t>
  </si>
  <si>
    <t>245/40-21</t>
  </si>
  <si>
    <t>2454021100H</t>
  </si>
  <si>
    <t>3528706982989</t>
  </si>
  <si>
    <t>Lanseringsdato: 2023-09</t>
  </si>
  <si>
    <t>3528702328187</t>
  </si>
  <si>
    <t>https://eprel.ec.europa.eu/qr/1150965</t>
  </si>
  <si>
    <t>2454021100V</t>
  </si>
  <si>
    <t>3528702961537</t>
  </si>
  <si>
    <t>255/40-21</t>
  </si>
  <si>
    <t>2554021102H</t>
  </si>
  <si>
    <t>3528703522188</t>
  </si>
  <si>
    <t>https://eprel.ec.europa.eu/qr/1314403</t>
  </si>
  <si>
    <t>2554021102V</t>
  </si>
  <si>
    <t>3528701678597</t>
  </si>
  <si>
    <t>245/35-18</t>
  </si>
  <si>
    <t>https://eprel.ec.europa.eu/qr/409093</t>
  </si>
  <si>
    <t>245351892V</t>
  </si>
  <si>
    <t>3528701258096</t>
  </si>
  <si>
    <t>255/35-18</t>
  </si>
  <si>
    <t>https://eprel.ec.europa.eu/qr/408886</t>
  </si>
  <si>
    <t>255351894H</t>
  </si>
  <si>
    <t>3528709286954</t>
  </si>
  <si>
    <t>https://eprel.ec.europa.eu/qr/412830</t>
  </si>
  <si>
    <t>255351894V</t>
  </si>
  <si>
    <t>3528709592505</t>
  </si>
  <si>
    <t>https://eprel.ec.europa.eu/qr/412971</t>
  </si>
  <si>
    <t>3528704328369</t>
  </si>
  <si>
    <t>265/35-18</t>
  </si>
  <si>
    <t>https://eprel.ec.europa.eu/qr/410386</t>
  </si>
  <si>
    <t>265351897V</t>
  </si>
  <si>
    <t>3528708749504</t>
  </si>
  <si>
    <t>225/35-19</t>
  </si>
  <si>
    <t>https://eprel.ec.europa.eu/qr/412552</t>
  </si>
  <si>
    <t>88W</t>
  </si>
  <si>
    <t>225351988W</t>
  </si>
  <si>
    <t>3528700507928</t>
  </si>
  <si>
    <t>235/35-19</t>
  </si>
  <si>
    <t>https://eprel.ec.europa.eu/qr/462057</t>
  </si>
  <si>
    <t>235351991H</t>
  </si>
  <si>
    <t>3528708120778</t>
  </si>
  <si>
    <t>https://eprel.ec.europa.eu/qr/412214</t>
  </si>
  <si>
    <t>235351991V</t>
  </si>
  <si>
    <t>3528706804168</t>
  </si>
  <si>
    <t>https://eprel.ec.europa.eu/qr/411616</t>
  </si>
  <si>
    <t>91W</t>
  </si>
  <si>
    <t>235351991W</t>
  </si>
  <si>
    <t>3528700127829</t>
  </si>
  <si>
    <t>245/35-19</t>
  </si>
  <si>
    <t>https://eprel.ec.europa.eu/qr/462056</t>
  </si>
  <si>
    <t>245351993H</t>
  </si>
  <si>
    <t>3528705201852</t>
  </si>
  <si>
    <t>https://eprel.ec.europa.eu/qr/410822</t>
  </si>
  <si>
    <t>245351993W</t>
  </si>
  <si>
    <t>3528708907355</t>
  </si>
  <si>
    <t>https://eprel.ec.europa.eu/qr/412641</t>
  </si>
  <si>
    <t>3528706227820</t>
  </si>
  <si>
    <t>255/35-19</t>
  </si>
  <si>
    <t>https://eprel.ec.europa.eu/qr/411339</t>
  </si>
  <si>
    <t>255351996H</t>
  </si>
  <si>
    <t>Lanseringsdato: 2023-07</t>
  </si>
  <si>
    <t>3528709826068</t>
  </si>
  <si>
    <t>3528703488149</t>
  </si>
  <si>
    <t>https://eprel.ec.europa.eu/qr/409975</t>
  </si>
  <si>
    <t>255351996V</t>
  </si>
  <si>
    <t>3528707146632</t>
  </si>
  <si>
    <t>https://eprel.ec.europa.eu/qr/411790</t>
  </si>
  <si>
    <t>3528708230590</t>
  </si>
  <si>
    <t>https://eprel.ec.europa.eu/qr/412315</t>
  </si>
  <si>
    <t>3528708259362</t>
  </si>
  <si>
    <t>https://eprel.ec.europa.eu/qr/412332</t>
  </si>
  <si>
    <t>Sluttdato: 2023-08</t>
  </si>
  <si>
    <t>3528709914802</t>
  </si>
  <si>
    <t>265/35-19</t>
  </si>
  <si>
    <t>https://eprel.ec.europa.eu/qr/413147</t>
  </si>
  <si>
    <t>265351998H</t>
  </si>
  <si>
    <t>3528700433135</t>
  </si>
  <si>
    <t>https://eprel.ec.europa.eu/qr/462005</t>
  </si>
  <si>
    <t>98W</t>
  </si>
  <si>
    <t>265351998W</t>
  </si>
  <si>
    <t>3528705731830</t>
  </si>
  <si>
    <t>https://eprel.ec.europa.eu/qr/411082</t>
  </si>
  <si>
    <t>3528706870743</t>
  </si>
  <si>
    <t>275/35-19</t>
  </si>
  <si>
    <t>https://eprel.ec.europa.eu/qr/411649</t>
  </si>
  <si>
    <t>2753519100H</t>
  </si>
  <si>
    <t>3528701522739</t>
  </si>
  <si>
    <t>https://eprel.ec.europa.eu/qr/409021</t>
  </si>
  <si>
    <t>2753519100V</t>
  </si>
  <si>
    <t>72 dB</t>
  </si>
  <si>
    <t>3528702065662</t>
  </si>
  <si>
    <t>https://eprel.ec.europa.eu/qr/409293</t>
  </si>
  <si>
    <t>3528709463430</t>
  </si>
  <si>
    <t>https://eprel.ec.europa.eu/qr/462009</t>
  </si>
  <si>
    <t>100W</t>
  </si>
  <si>
    <t>2753519100W</t>
  </si>
  <si>
    <t>3528701768595</t>
  </si>
  <si>
    <t>295/35-19</t>
  </si>
  <si>
    <t>https://eprel.ec.europa.eu/qr/409139</t>
  </si>
  <si>
    <t>2953519104V</t>
  </si>
  <si>
    <t>3528704428793</t>
  </si>
  <si>
    <t>3528706264856</t>
  </si>
  <si>
    <t>235/35-20</t>
  </si>
  <si>
    <t>https://eprel.ec.europa.eu/qr/1372342</t>
  </si>
  <si>
    <t>235352092H</t>
  </si>
  <si>
    <t>3528703930600</t>
  </si>
  <si>
    <t>https://eprel.ec.europa.eu/qr/410187</t>
  </si>
  <si>
    <t>235352092V</t>
  </si>
  <si>
    <t>3528705918439</t>
  </si>
  <si>
    <t>https://eprel.ec.europa.eu/qr/411158</t>
  </si>
  <si>
    <t>235352092W</t>
  </si>
  <si>
    <t>3528702403136</t>
  </si>
  <si>
    <t>245/35-20</t>
  </si>
  <si>
    <t>245352095H</t>
  </si>
  <si>
    <t>3528709058407</t>
  </si>
  <si>
    <t>https://eprel.ec.europa.eu/qr/1397026</t>
  </si>
  <si>
    <t>3528709313322</t>
  </si>
  <si>
    <t>https://eprel.ec.europa.eu/qr/412844</t>
  </si>
  <si>
    <t>245352091V</t>
  </si>
  <si>
    <t>3528701519609</t>
  </si>
  <si>
    <t>https://eprel.ec.europa.eu/qr/409016</t>
  </si>
  <si>
    <t>245352095V</t>
  </si>
  <si>
    <t>NA0</t>
  </si>
  <si>
    <t>3528705733254</t>
  </si>
  <si>
    <t>https://eprel.ec.europa.eu/qr/411084</t>
  </si>
  <si>
    <t>NA5</t>
  </si>
  <si>
    <t>3528706666902</t>
  </si>
  <si>
    <t>https://eprel.ec.europa.eu/qr/411551</t>
  </si>
  <si>
    <t>245352095W</t>
  </si>
  <si>
    <t>3528702203095</t>
  </si>
  <si>
    <t>255/35-20</t>
  </si>
  <si>
    <t>255352097H</t>
  </si>
  <si>
    <t>3528709047487</t>
  </si>
  <si>
    <t>3528705058791</t>
  </si>
  <si>
    <t>https://eprel.ec.europa.eu/qr/410755</t>
  </si>
  <si>
    <t>255352097W</t>
  </si>
  <si>
    <t>3528704727926</t>
  </si>
  <si>
    <t>265/35-20</t>
  </si>
  <si>
    <t>265352099V</t>
  </si>
  <si>
    <t>3528704410576</t>
  </si>
  <si>
    <t>https://eprel.ec.europa.eu/qr/1143442</t>
  </si>
  <si>
    <t>2653520102V</t>
  </si>
  <si>
    <t xml:space="preserve"> HL</t>
  </si>
  <si>
    <t>3528700196115</t>
  </si>
  <si>
    <t>https://eprel.ec.europa.eu/qr/408346</t>
  </si>
  <si>
    <t>265352099W</t>
  </si>
  <si>
    <t>3528707566126</t>
  </si>
  <si>
    <t>https://eprel.ec.europa.eu/qr/411983</t>
  </si>
  <si>
    <t>3528702098653</t>
  </si>
  <si>
    <t>275/35-20</t>
  </si>
  <si>
    <t>2753520102H</t>
  </si>
  <si>
    <t>3528702391266</t>
  </si>
  <si>
    <t>https://eprel.ec.europa.eu/qr/409458</t>
  </si>
  <si>
    <t>102W</t>
  </si>
  <si>
    <t>2753520102W</t>
  </si>
  <si>
    <t>3528701748726</t>
  </si>
  <si>
    <t>285/35-20</t>
  </si>
  <si>
    <t>2853520104H</t>
  </si>
  <si>
    <t>3528702609064</t>
  </si>
  <si>
    <t>https://eprel.ec.europa.eu/qr/409569</t>
  </si>
  <si>
    <t>2853520104V</t>
  </si>
  <si>
    <t>3528705732646</t>
  </si>
  <si>
    <t>https://eprel.ec.europa.eu/qr/411083</t>
  </si>
  <si>
    <t>3528705407964</t>
  </si>
  <si>
    <t>https://eprel.ec.europa.eu/qr/410927</t>
  </si>
  <si>
    <t>2853520104W</t>
  </si>
  <si>
    <t>3528702997796</t>
  </si>
  <si>
    <t>295/35-20</t>
  </si>
  <si>
    <t>https://eprel.ec.europa.eu/qr/409745</t>
  </si>
  <si>
    <t>2953520105W</t>
  </si>
  <si>
    <t>3528709832724</t>
  </si>
  <si>
    <t>https://eprel.ec.europa.eu/qr/462010</t>
  </si>
  <si>
    <t>3528708980624</t>
  </si>
  <si>
    <t>305/35-20</t>
  </si>
  <si>
    <t>https://eprel.ec.europa.eu/qr/1242612</t>
  </si>
  <si>
    <t>3053520107V</t>
  </si>
  <si>
    <t>3528709481311</t>
  </si>
  <si>
    <t>315/35-20</t>
  </si>
  <si>
    <t>https://eprel.ec.europa.eu/qr/462061</t>
  </si>
  <si>
    <t>110H</t>
  </si>
  <si>
    <t>3153520110H</t>
  </si>
  <si>
    <t>3528701523149</t>
  </si>
  <si>
    <t>https://eprel.ec.europa.eu/qr/409024</t>
  </si>
  <si>
    <t>110V</t>
  </si>
  <si>
    <t>3153520110V</t>
  </si>
  <si>
    <t>3528702493915</t>
  </si>
  <si>
    <t>https://eprel.ec.europa.eu/qr/1446523</t>
  </si>
  <si>
    <t>3528700950861</t>
  </si>
  <si>
    <t>245/35-21</t>
  </si>
  <si>
    <t>https://eprel.ec.europa.eu/qr/1453398</t>
  </si>
  <si>
    <t>245352196H</t>
  </si>
  <si>
    <t>3528704736386</t>
  </si>
  <si>
    <t>3528702580240</t>
  </si>
  <si>
    <t>https://eprel.ec.europa.eu/qr/409550</t>
  </si>
  <si>
    <t>245352196W</t>
  </si>
  <si>
    <t>3528702331958</t>
  </si>
  <si>
    <t>255/35-21</t>
  </si>
  <si>
    <t>255352198H</t>
  </si>
  <si>
    <t>3528703646709</t>
  </si>
  <si>
    <t>https://eprel.ec.europa.eu/qr/1453397</t>
  </si>
  <si>
    <t>3528702488201</t>
  </si>
  <si>
    <t>https://eprel.ec.europa.eu/qr/409503</t>
  </si>
  <si>
    <t>255352198W</t>
  </si>
  <si>
    <t>3528703502340</t>
  </si>
  <si>
    <t>265/35-21</t>
  </si>
  <si>
    <t>https://eprel.ec.europa.eu/qr/409984</t>
  </si>
  <si>
    <t>2653521101V</t>
  </si>
  <si>
    <t>3528706054228</t>
  </si>
  <si>
    <t>275/35-21</t>
  </si>
  <si>
    <t>2753521103H</t>
  </si>
  <si>
    <t>3528707086013</t>
  </si>
  <si>
    <t>https://eprel.ec.europa.eu/qr/1385021</t>
  </si>
  <si>
    <t>3528701844039</t>
  </si>
  <si>
    <t>2753521103V</t>
  </si>
  <si>
    <t>AML</t>
  </si>
  <si>
    <t>3528704822843</t>
  </si>
  <si>
    <t>https://eprel.ec.europa.eu/qr/410638</t>
  </si>
  <si>
    <t>3528706668654</t>
  </si>
  <si>
    <t>https://eprel.ec.europa.eu/qr/653763</t>
  </si>
  <si>
    <t>2753521105V</t>
  </si>
  <si>
    <t>ND0 HL</t>
  </si>
  <si>
    <t>3528704900534</t>
  </si>
  <si>
    <t>285/35-21</t>
  </si>
  <si>
    <t>2853521105H</t>
  </si>
  <si>
    <t>3528707832146</t>
  </si>
  <si>
    <t>https://eprel.ec.europa.eu/qr/1314396</t>
  </si>
  <si>
    <t>2853521108V</t>
  </si>
  <si>
    <t>074 dB</t>
  </si>
  <si>
    <t>MO1 HL</t>
  </si>
  <si>
    <t>3528709975162</t>
  </si>
  <si>
    <t>255/30-19</t>
  </si>
  <si>
    <t>https://eprel.ec.europa.eu/qr/413187</t>
  </si>
  <si>
    <t>255301991W</t>
  </si>
  <si>
    <t>3528702585962</t>
  </si>
  <si>
    <t>265/30-19</t>
  </si>
  <si>
    <t>https://eprel.ec.europa.eu/qr/409555</t>
  </si>
  <si>
    <t>265301993W</t>
  </si>
  <si>
    <t>3528706953095</t>
  </si>
  <si>
    <t>285/30-19</t>
  </si>
  <si>
    <t>https://eprel.ec.europa.eu/qr/411691</t>
  </si>
  <si>
    <t>285301998W</t>
  </si>
  <si>
    <t>75 dB</t>
  </si>
  <si>
    <t>3528705092368</t>
  </si>
  <si>
    <t>295/30-19</t>
  </si>
  <si>
    <t>https://eprel.ec.europa.eu/qr/410771</t>
  </si>
  <si>
    <t>2953019100W</t>
  </si>
  <si>
    <t>3528709208543</t>
  </si>
  <si>
    <t>255/30-20</t>
  </si>
  <si>
    <t>https://eprel.ec.europa.eu/qr/412788</t>
  </si>
  <si>
    <t>255302092W</t>
  </si>
  <si>
    <t>3528708208940</t>
  </si>
  <si>
    <t>265/30-20</t>
  </si>
  <si>
    <t>https://eprel.ec.europa.eu/qr/412307</t>
  </si>
  <si>
    <t>94W</t>
  </si>
  <si>
    <t>265302094W</t>
  </si>
  <si>
    <t>3528708545076</t>
  </si>
  <si>
    <t>275/30-20</t>
  </si>
  <si>
    <t>https://eprel.ec.europa.eu/qr/412446</t>
  </si>
  <si>
    <t>275302097V</t>
  </si>
  <si>
    <t>3528703201069</t>
  </si>
  <si>
    <t>https://eprel.ec.europa.eu/qr/409838</t>
  </si>
  <si>
    <t>275302097W</t>
  </si>
  <si>
    <t>3528700840926</t>
  </si>
  <si>
    <t>285/30-20</t>
  </si>
  <si>
    <t>https://eprel.ec.europa.eu/qr/1104287</t>
  </si>
  <si>
    <t>285302099V</t>
  </si>
  <si>
    <t>3528700096101</t>
  </si>
  <si>
    <t>https://eprel.ec.europa.eu/qr/408299</t>
  </si>
  <si>
    <t>285302099W</t>
  </si>
  <si>
    <t>3528705041496</t>
  </si>
  <si>
    <t>https://eprel.ec.europa.eu/qr/410749</t>
  </si>
  <si>
    <t>3528705272128</t>
  </si>
  <si>
    <t>295/30-20</t>
  </si>
  <si>
    <t>2953020101V</t>
  </si>
  <si>
    <t>3528706552991</t>
  </si>
  <si>
    <t>https://eprel.ec.europa.eu/qr/411498</t>
  </si>
  <si>
    <t>3528704120000</t>
  </si>
  <si>
    <t>https://eprel.ec.europa.eu/qr/410284</t>
  </si>
  <si>
    <t>2953020101W</t>
  </si>
  <si>
    <t>3528707934802</t>
  </si>
  <si>
    <t>305/30-20</t>
  </si>
  <si>
    <t>https://eprel.ec.europa.eu/qr/412166</t>
  </si>
  <si>
    <t>103W</t>
  </si>
  <si>
    <t>3053020103W</t>
  </si>
  <si>
    <t>3528700327618</t>
  </si>
  <si>
    <t>265/30-21</t>
  </si>
  <si>
    <t>https://eprel.ec.europa.eu/qr/408399</t>
  </si>
  <si>
    <t>265302196W</t>
  </si>
  <si>
    <t>3528703250142</t>
  </si>
  <si>
    <t>285/30-21</t>
  </si>
  <si>
    <t>https://eprel.ec.europa.eu/qr/409866</t>
  </si>
  <si>
    <t>2853021100W</t>
  </si>
  <si>
    <t>3528704058389</t>
  </si>
  <si>
    <t>295/30-21</t>
  </si>
  <si>
    <t>https://eprel.ec.europa.eu/qr/410247</t>
  </si>
  <si>
    <t>2953021102V</t>
  </si>
  <si>
    <t>3528701264035</t>
  </si>
  <si>
    <t>2953021102W</t>
  </si>
  <si>
    <t>3528703435259</t>
  </si>
  <si>
    <t>https://eprel.ec.europa.eu/qr/409950</t>
  </si>
  <si>
    <t>3528703726791</t>
  </si>
  <si>
    <t>305/30-21</t>
  </si>
  <si>
    <t>https://eprel.ec.europa.eu/qr/410097</t>
  </si>
  <si>
    <t>3053021104V</t>
  </si>
  <si>
    <t>3528709264792</t>
  </si>
  <si>
    <t>https://eprel.ec.europa.eu/qr/412817</t>
  </si>
  <si>
    <t>3528703100867</t>
  </si>
  <si>
    <t>3053021104W</t>
  </si>
  <si>
    <t>3528704687619</t>
  </si>
  <si>
    <t>315/30-21</t>
  </si>
  <si>
    <t>https://eprel.ec.europa.eu/qr/410570</t>
  </si>
  <si>
    <t>3153021105V</t>
  </si>
  <si>
    <t>3528707778635</t>
  </si>
  <si>
    <t>3528707740427</t>
  </si>
  <si>
    <t>https://eprel.ec.europa.eu/qr/653795</t>
  </si>
  <si>
    <t>109V</t>
  </si>
  <si>
    <t>3153021109V</t>
  </si>
  <si>
    <t>3528706869556</t>
  </si>
  <si>
    <t>285/30-22</t>
  </si>
  <si>
    <t>https://eprel.ec.europa.eu/qr/411648</t>
  </si>
  <si>
    <t>2853022101W</t>
  </si>
  <si>
    <t>3528706111914</t>
  </si>
  <si>
    <t>335/25-20</t>
  </si>
  <si>
    <t>https://eprel.ec.europa.eu/qr/411277</t>
  </si>
  <si>
    <t>3352520103W</t>
  </si>
  <si>
    <t>3528703705925</t>
  </si>
  <si>
    <t>345/25-21</t>
  </si>
  <si>
    <t>https://eprel.ec.europa.eu/qr/410083</t>
  </si>
  <si>
    <t>3452521101W</t>
  </si>
  <si>
    <t>075 dB</t>
  </si>
  <si>
    <t>3528707019486</t>
  </si>
  <si>
    <t>215/70-16</t>
  </si>
  <si>
    <t>2157016100T</t>
  </si>
  <si>
    <t>X-ICE NORTH 4 SUV</t>
  </si>
  <si>
    <t>4x4</t>
  </si>
  <si>
    <t>3528707834065</t>
  </si>
  <si>
    <t>https://eprel.ec.europa.eu/qr/412116</t>
  </si>
  <si>
    <t>X-ICE SNOW SUV</t>
  </si>
  <si>
    <t>3528703139072</t>
  </si>
  <si>
    <t>225/70-16</t>
  </si>
  <si>
    <t>https://eprel.ec.europa.eu/qr/409810</t>
  </si>
  <si>
    <t>2257016103T</t>
  </si>
  <si>
    <t>3528709637473</t>
  </si>
  <si>
    <t>235/70-16</t>
  </si>
  <si>
    <t>https://eprel.ec.europa.eu/qr/413003</t>
  </si>
  <si>
    <t>106T</t>
  </si>
  <si>
    <t>2357016106T</t>
  </si>
  <si>
    <t>3528707018908</t>
  </si>
  <si>
    <t>245/70-16</t>
  </si>
  <si>
    <t>https://eprel.ec.europa.eu/qr/411721</t>
  </si>
  <si>
    <t>111T</t>
  </si>
  <si>
    <t>2457016111T</t>
  </si>
  <si>
    <t>X-ICE SNOW SUV XL</t>
  </si>
  <si>
    <t>3528706481215</t>
  </si>
  <si>
    <t>265/70-16</t>
  </si>
  <si>
    <t>https://eprel.ec.europa.eu/qr/411463</t>
  </si>
  <si>
    <t>112T</t>
  </si>
  <si>
    <t>2657016112T</t>
  </si>
  <si>
    <t>3528704418398</t>
  </si>
  <si>
    <t>245/70-17</t>
  </si>
  <si>
    <t>https://eprel.ec.europa.eu/qr/410429</t>
  </si>
  <si>
    <t>110T</t>
  </si>
  <si>
    <t>2457017110T</t>
  </si>
  <si>
    <t>3528708175792</t>
  </si>
  <si>
    <t>265/70-17</t>
  </si>
  <si>
    <t>https://eprel.ec.europa.eu/qr/412278</t>
  </si>
  <si>
    <t>115T</t>
  </si>
  <si>
    <t>2657017115T</t>
  </si>
  <si>
    <t>3528701764542</t>
  </si>
  <si>
    <t>255/70-18</t>
  </si>
  <si>
    <t>https://eprel.ec.europa.eu/qr/409136</t>
  </si>
  <si>
    <t>116T</t>
  </si>
  <si>
    <t>2557018116T</t>
  </si>
  <si>
    <t>3528709700900</t>
  </si>
  <si>
    <t>https://eprel.ec.europa.eu/qr/413027</t>
  </si>
  <si>
    <t>116V</t>
  </si>
  <si>
    <t>2557018116V</t>
  </si>
  <si>
    <t>PILOT ALPIN 5 SUV XL</t>
  </si>
  <si>
    <t>3528703634904</t>
  </si>
  <si>
    <t>265/70-18</t>
  </si>
  <si>
    <t>https://eprel.ec.europa.eu/qr/410048</t>
  </si>
  <si>
    <t>2657018116T</t>
  </si>
  <si>
    <t>3528707847577</t>
  </si>
  <si>
    <t>235/65-16</t>
  </si>
  <si>
    <t>https://eprel.ec.europa.eu/qr/412121</t>
  </si>
  <si>
    <t>2356516103T</t>
  </si>
  <si>
    <t>3528700347852</t>
  </si>
  <si>
    <t>225/65-17</t>
  </si>
  <si>
    <t>https://eprel.ec.europa.eu/qr/408405</t>
  </si>
  <si>
    <t>2256517106T</t>
  </si>
  <si>
    <t>3528704087891</t>
  </si>
  <si>
    <t>X-ICE NORTH 4 SUV XL</t>
  </si>
  <si>
    <t>3528706351006</t>
  </si>
  <si>
    <t>https://eprel.ec.europa.eu/qr/411412</t>
  </si>
  <si>
    <t>106H</t>
  </si>
  <si>
    <t>2256517106H</t>
  </si>
  <si>
    <t>3528702236369</t>
  </si>
  <si>
    <t>235/65-17</t>
  </si>
  <si>
    <t>2356517108T</t>
  </si>
  <si>
    <t>3528705602178</t>
  </si>
  <si>
    <t>https://eprel.ec.europa.eu/qr/411023</t>
  </si>
  <si>
    <t>3528700112122</t>
  </si>
  <si>
    <t>https://eprel.ec.europa.eu/qr/564863</t>
  </si>
  <si>
    <t>2356517104H</t>
  </si>
  <si>
    <t>PILOT ALPIN 5 SUV</t>
  </si>
  <si>
    <t>3528705242459</t>
  </si>
  <si>
    <t>https://eprel.ec.europa.eu/qr/410846</t>
  </si>
  <si>
    <t>3528700644395</t>
  </si>
  <si>
    <t>https://eprel.ec.europa.eu/qr/408536</t>
  </si>
  <si>
    <t>108H</t>
  </si>
  <si>
    <t>2356517108H</t>
  </si>
  <si>
    <t>LATITUDE ALPIN LA2 XL</t>
  </si>
  <si>
    <t>3528705548643</t>
  </si>
  <si>
    <t>https://eprel.ec.europa.eu/qr/411001</t>
  </si>
  <si>
    <t>3528708547506</t>
  </si>
  <si>
    <t>245/65-17</t>
  </si>
  <si>
    <t>https://eprel.ec.europa.eu/qr/412447</t>
  </si>
  <si>
    <t>2456517111T</t>
  </si>
  <si>
    <t>3528700448399</t>
  </si>
  <si>
    <t>https://eprel.ec.europa.eu/qr/408452</t>
  </si>
  <si>
    <t>111H</t>
  </si>
  <si>
    <t>2456517111H</t>
  </si>
  <si>
    <t>Sluttdato: 2023-09</t>
  </si>
  <si>
    <t>3528707388872</t>
  </si>
  <si>
    <t>255/65-17</t>
  </si>
  <si>
    <t>https://eprel.ec.europa.eu/qr/411901</t>
  </si>
  <si>
    <t>2556517110T</t>
  </si>
  <si>
    <t>3528704147441</t>
  </si>
  <si>
    <t>114T</t>
  </si>
  <si>
    <t>2556517114T</t>
  </si>
  <si>
    <t>3528700747782</t>
  </si>
  <si>
    <t>https://eprel.ec.europa.eu/qr/408591</t>
  </si>
  <si>
    <t>114H</t>
  </si>
  <si>
    <t>2556517114H</t>
  </si>
  <si>
    <t>3528703686675</t>
  </si>
  <si>
    <t>265/65-17</t>
  </si>
  <si>
    <t>https://eprel.ec.europa.eu/qr/410076</t>
  </si>
  <si>
    <t>2656517112T</t>
  </si>
  <si>
    <t>3528708125964</t>
  </si>
  <si>
    <t>2656517116T</t>
  </si>
  <si>
    <t>3528702597682</t>
  </si>
  <si>
    <t>https://eprel.ec.europa.eu/qr/409562</t>
  </si>
  <si>
    <t>116H</t>
  </si>
  <si>
    <t>2656517116H</t>
  </si>
  <si>
    <t>3528700243161</t>
  </si>
  <si>
    <t>235/65-18</t>
  </si>
  <si>
    <t>https://eprel.ec.europa.eu/qr/408362</t>
  </si>
  <si>
    <t>2356518110T</t>
  </si>
  <si>
    <t>3528704704729</t>
  </si>
  <si>
    <t>3528709713047</t>
  </si>
  <si>
    <t>255/65-18</t>
  </si>
  <si>
    <t>https://eprel.ec.europa.eu/qr/413038</t>
  </si>
  <si>
    <t>2556518111T</t>
  </si>
  <si>
    <t>3528709843607</t>
  </si>
  <si>
    <t>265/65-18</t>
  </si>
  <si>
    <t>https://eprel.ec.europa.eu/qr/413102</t>
  </si>
  <si>
    <t>2656518114T</t>
  </si>
  <si>
    <t>3528709996129</t>
  </si>
  <si>
    <t>3528705555436</t>
  </si>
  <si>
    <t>275/65-18</t>
  </si>
  <si>
    <t>https://eprel.ec.europa.eu/qr/411003</t>
  </si>
  <si>
    <t>2756518116T</t>
  </si>
  <si>
    <t>3528704385935</t>
  </si>
  <si>
    <t>255/65-19</t>
  </si>
  <si>
    <t>2556519114H</t>
  </si>
  <si>
    <t>3528707861948</t>
  </si>
  <si>
    <t>3528700699111</t>
  </si>
  <si>
    <t>https://eprel.ec.europa.eu/qr/408552</t>
  </si>
  <si>
    <t>2256017103H</t>
  </si>
  <si>
    <t>3528708670884</t>
  </si>
  <si>
    <t>235/60-17</t>
  </si>
  <si>
    <t>2356017106T</t>
  </si>
  <si>
    <t>3528709969116</t>
  </si>
  <si>
    <t>https://eprel.ec.europa.eu/qr/413181</t>
  </si>
  <si>
    <t>3528706599163</t>
  </si>
  <si>
    <t>https://eprel.ec.europa.eu/qr/411520</t>
  </si>
  <si>
    <t>2356017106H</t>
  </si>
  <si>
    <t>3528700461404</t>
  </si>
  <si>
    <t>104T</t>
  </si>
  <si>
    <t>2256018104T</t>
  </si>
  <si>
    <t>3528704064557</t>
  </si>
  <si>
    <t>2256018104H</t>
  </si>
  <si>
    <t>3528707479525</t>
  </si>
  <si>
    <t>https://eprel.ec.europa.eu/qr/411948</t>
  </si>
  <si>
    <t>3528707909527</t>
  </si>
  <si>
    <t>https://eprel.ec.europa.eu/qr/412152</t>
  </si>
  <si>
    <t>3528702301814</t>
  </si>
  <si>
    <t>235/60-18</t>
  </si>
  <si>
    <t>107T</t>
  </si>
  <si>
    <t>2356018107T</t>
  </si>
  <si>
    <t>3528703832409</t>
  </si>
  <si>
    <t>https://eprel.ec.europa.eu/qr/410150</t>
  </si>
  <si>
    <t>3528708582873</t>
  </si>
  <si>
    <t>https://eprel.ec.europa.eu/qr/564862</t>
  </si>
  <si>
    <t>2356018103H</t>
  </si>
  <si>
    <t>3528709472821</t>
  </si>
  <si>
    <t>https://eprel.ec.europa.eu/qr/462067</t>
  </si>
  <si>
    <t>3528701202525</t>
  </si>
  <si>
    <t>https://eprel.ec.europa.eu/qr/408843</t>
  </si>
  <si>
    <t>2356018107H</t>
  </si>
  <si>
    <t>3528703531050</t>
  </si>
  <si>
    <t>245/60-18</t>
  </si>
  <si>
    <t>105T</t>
  </si>
  <si>
    <t>2456018105T</t>
  </si>
  <si>
    <t>3528705126759</t>
  </si>
  <si>
    <t>https://eprel.ec.europa.eu/qr/410786</t>
  </si>
  <si>
    <t>3528703097389</t>
  </si>
  <si>
    <t>255/60-18</t>
  </si>
  <si>
    <t>https://eprel.ec.europa.eu/qr/409795</t>
  </si>
  <si>
    <t>2556018112T</t>
  </si>
  <si>
    <t>3528704520725</t>
  </si>
  <si>
    <t>3528703583387</t>
  </si>
  <si>
    <t>https://eprel.ec.europa.eu/qr/410024</t>
  </si>
  <si>
    <t>112V</t>
  </si>
  <si>
    <t>2556018112V</t>
  </si>
  <si>
    <t>3528701883380</t>
  </si>
  <si>
    <t>265/60-18</t>
  </si>
  <si>
    <t>https://eprel.ec.europa.eu/qr/409199</t>
  </si>
  <si>
    <t>2656018110T</t>
  </si>
  <si>
    <t>3528706944116</t>
  </si>
  <si>
    <t>2656018114T</t>
  </si>
  <si>
    <t>3528704279838</t>
  </si>
  <si>
    <t>https://eprel.ec.europa.eu/qr/410358</t>
  </si>
  <si>
    <t>2656018114H</t>
  </si>
  <si>
    <t>3528703988816</t>
  </si>
  <si>
    <t>285/60-18</t>
  </si>
  <si>
    <t>2856018116T</t>
  </si>
  <si>
    <t>3528709692953</t>
  </si>
  <si>
    <t>https://eprel.ec.europa.eu/qr/413023</t>
  </si>
  <si>
    <t>3528703240891</t>
  </si>
  <si>
    <t>235/60-19</t>
  </si>
  <si>
    <t>https://eprel.ec.europa.eu/qr/1198893</t>
  </si>
  <si>
    <t>2356019107H</t>
  </si>
  <si>
    <t>3528707707703</t>
  </si>
  <si>
    <t>255/60-19</t>
  </si>
  <si>
    <t>https://eprel.ec.europa.eu/qr/412058</t>
  </si>
  <si>
    <t>113T</t>
  </si>
  <si>
    <t>2556019113T</t>
  </si>
  <si>
    <t>3528700047707</t>
  </si>
  <si>
    <t>245/60-20</t>
  </si>
  <si>
    <t>https://eprel.ec.europa.eu/qr/1227153</t>
  </si>
  <si>
    <t>2456020107T</t>
  </si>
  <si>
    <t>3528704650750</t>
  </si>
  <si>
    <t>3528700343106</t>
  </si>
  <si>
    <t>255/60-20</t>
  </si>
  <si>
    <t>https://eprel.ec.europa.eu/qr/1227154</t>
  </si>
  <si>
    <t>2556020113T</t>
  </si>
  <si>
    <t>3528702306581</t>
  </si>
  <si>
    <t>3528701209340</t>
  </si>
  <si>
    <t>https://eprel.ec.europa.eu/qr/1152943</t>
  </si>
  <si>
    <t>113V</t>
  </si>
  <si>
    <t>2556020113V</t>
  </si>
  <si>
    <t>3528702762325</t>
  </si>
  <si>
    <t>265/60-20</t>
  </si>
  <si>
    <t>2656020115T</t>
  </si>
  <si>
    <t>3528701411071</t>
  </si>
  <si>
    <t>275/60-20</t>
  </si>
  <si>
    <t>2756020115T</t>
  </si>
  <si>
    <t>3528701743530</t>
  </si>
  <si>
    <t>https://eprel.ec.europa.eu/qr/1462655</t>
  </si>
  <si>
    <t>3528702748794</t>
  </si>
  <si>
    <t>2355518104T</t>
  </si>
  <si>
    <t>3528706010798</t>
  </si>
  <si>
    <t>https://eprel.ec.europa.eu/qr/411217</t>
  </si>
  <si>
    <t>3528705096809</t>
  </si>
  <si>
    <t>https://eprel.ec.europa.eu/qr/410773</t>
  </si>
  <si>
    <t>2355518104H</t>
  </si>
  <si>
    <t>3528707657329</t>
  </si>
  <si>
    <t>255/55-18</t>
  </si>
  <si>
    <t>109T</t>
  </si>
  <si>
    <t>2555518109T</t>
  </si>
  <si>
    <t>3528708584402</t>
  </si>
  <si>
    <t>https://eprel.ec.europa.eu/qr/412463</t>
  </si>
  <si>
    <t>3528709562768</t>
  </si>
  <si>
    <t>https://eprel.ec.europa.eu/qr/412960</t>
  </si>
  <si>
    <t>2555518109H</t>
  </si>
  <si>
    <t>3528700481600</t>
  </si>
  <si>
    <t>https://eprel.ec.europa.eu/qr/408467</t>
  </si>
  <si>
    <t>2555518109V</t>
  </si>
  <si>
    <t>LATITUDE ALPIN XL</t>
  </si>
  <si>
    <t>3528705298852</t>
  </si>
  <si>
    <t>https://eprel.ec.europa.eu/qr/410882</t>
  </si>
  <si>
    <t>3528708116979</t>
  </si>
  <si>
    <t>https://eprel.ec.europa.eu/qr/412206</t>
  </si>
  <si>
    <t>3528703779650</t>
  </si>
  <si>
    <t>225/55-19</t>
  </si>
  <si>
    <t>2255519103T</t>
  </si>
  <si>
    <t>3528708472938</t>
  </si>
  <si>
    <t>https://eprel.ec.europa.eu/qr/412411</t>
  </si>
  <si>
    <t>3528706577406</t>
  </si>
  <si>
    <t>https://eprel.ec.europa.eu/qr/411511</t>
  </si>
  <si>
    <t>2255519103V</t>
  </si>
  <si>
    <t>3528707627667</t>
  </si>
  <si>
    <t>235/55-19</t>
  </si>
  <si>
    <t>2355519105T</t>
  </si>
  <si>
    <t>3528700290745</t>
  </si>
  <si>
    <t>https://eprel.ec.europa.eu/qr/408381</t>
  </si>
  <si>
    <t>2355519101H</t>
  </si>
  <si>
    <t>LATITUDE ALPIN LA2</t>
  </si>
  <si>
    <t>3528704012275</t>
  </si>
  <si>
    <t>https://eprel.ec.europa.eu/qr/462064</t>
  </si>
  <si>
    <t>3528702773130</t>
  </si>
  <si>
    <t>https://eprel.ec.europa.eu/qr/409635</t>
  </si>
  <si>
    <t>2355519105H</t>
  </si>
  <si>
    <t>3528705081454</t>
  </si>
  <si>
    <t>https://eprel.ec.europa.eu/qr/564861</t>
  </si>
  <si>
    <t>3528709209052</t>
  </si>
  <si>
    <t>Lanseringsdato: 2023-11</t>
  </si>
  <si>
    <t>3528706316593</t>
  </si>
  <si>
    <t>https://eprel.ec.europa.eu/qr/411386</t>
  </si>
  <si>
    <t>2355519105V</t>
  </si>
  <si>
    <t>3528707533982</t>
  </si>
  <si>
    <t>245/55-19</t>
  </si>
  <si>
    <t>2455519107T</t>
  </si>
  <si>
    <t>3528704626809</t>
  </si>
  <si>
    <t>https://eprel.ec.europa.eu/qr/410532</t>
  </si>
  <si>
    <t>2455519103H</t>
  </si>
  <si>
    <t>3528705573034</t>
  </si>
  <si>
    <t>255/55-19</t>
  </si>
  <si>
    <t>https://eprel.ec.europa.eu/qr/411009</t>
  </si>
  <si>
    <t>2555519111T</t>
  </si>
  <si>
    <t>3528709615457</t>
  </si>
  <si>
    <t>3528704458158</t>
  </si>
  <si>
    <t>https://eprel.ec.europa.eu/qr/410449</t>
  </si>
  <si>
    <t>111V</t>
  </si>
  <si>
    <t>2555519111V</t>
  </si>
  <si>
    <t>3528705414917</t>
  </si>
  <si>
    <t>https://eprel.ec.europa.eu/qr/410930</t>
  </si>
  <si>
    <t>3528705941703</t>
  </si>
  <si>
    <t>https://eprel.ec.europa.eu/qr/411180</t>
  </si>
  <si>
    <t>3528706118906</t>
  </si>
  <si>
    <t>265/55-19</t>
  </si>
  <si>
    <t>https://eprel.ec.europa.eu/qr/411282</t>
  </si>
  <si>
    <t>2655519113T</t>
  </si>
  <si>
    <t>3528707328410</t>
  </si>
  <si>
    <t>3528708173323</t>
  </si>
  <si>
    <t>https://eprel.ec.europa.eu/qr/412263</t>
  </si>
  <si>
    <t>113H</t>
  </si>
  <si>
    <t>2655519113H</t>
  </si>
  <si>
    <t>3528709548137</t>
  </si>
  <si>
    <t>275/55-19</t>
  </si>
  <si>
    <t>2755519111T</t>
  </si>
  <si>
    <t>3528705815097</t>
  </si>
  <si>
    <t>https://eprel.ec.europa.eu/qr/1442714</t>
  </si>
  <si>
    <t>2755519111V</t>
  </si>
  <si>
    <t>3528708485693</t>
  </si>
  <si>
    <t>235/55-20</t>
  </si>
  <si>
    <t>2355520105T</t>
  </si>
  <si>
    <t>3528702708385</t>
  </si>
  <si>
    <t>https://eprel.ec.europa.eu/qr/1198886</t>
  </si>
  <si>
    <t>2355520105H</t>
  </si>
  <si>
    <t>3528701625430</t>
  </si>
  <si>
    <t>https://eprel.ec.europa.eu/qr/1492336</t>
  </si>
  <si>
    <t>2355520105V</t>
  </si>
  <si>
    <t>NE0</t>
  </si>
  <si>
    <t>3528703639312</t>
  </si>
  <si>
    <t>255/55-20</t>
  </si>
  <si>
    <t>https://eprel.ec.europa.eu/qr/410052</t>
  </si>
  <si>
    <t>2555520110T</t>
  </si>
  <si>
    <t>3528704598021</t>
  </si>
  <si>
    <t>3528701395814</t>
  </si>
  <si>
    <t>https://eprel.ec.europa.eu/qr/408954</t>
  </si>
  <si>
    <t>2555520110V</t>
  </si>
  <si>
    <t>3528709872898</t>
  </si>
  <si>
    <t>https://eprel.ec.europa.eu/qr/1245777</t>
  </si>
  <si>
    <t>NC0</t>
  </si>
  <si>
    <t>3528704848720</t>
  </si>
  <si>
    <t>265/55-20</t>
  </si>
  <si>
    <t>2655520113T</t>
  </si>
  <si>
    <t>3528706081972</t>
  </si>
  <si>
    <t>https://eprel.ec.europa.eu/qr/411256</t>
  </si>
  <si>
    <t>2655520113H</t>
  </si>
  <si>
    <t>3528708725805</t>
  </si>
  <si>
    <t>275/55-20</t>
  </si>
  <si>
    <t>https://eprel.ec.europa.eu/qr/412533</t>
  </si>
  <si>
    <t>2755520113T</t>
  </si>
  <si>
    <t>3528709754309</t>
  </si>
  <si>
    <t>117T</t>
  </si>
  <si>
    <t>2755520117T</t>
  </si>
  <si>
    <t>3528706525599</t>
  </si>
  <si>
    <t>https://eprel.ec.europa.eu/qr/411485</t>
  </si>
  <si>
    <t>2355019103T</t>
  </si>
  <si>
    <t>3528706995552</t>
  </si>
  <si>
    <t>3528700492200</t>
  </si>
  <si>
    <t>https://eprel.ec.europa.eu/qr/408471</t>
  </si>
  <si>
    <t>2355019103V</t>
  </si>
  <si>
    <t>3528700551877</t>
  </si>
  <si>
    <t>2455019105T</t>
  </si>
  <si>
    <t>3528704992027</t>
  </si>
  <si>
    <t>https://eprel.ec.europa.eu/qr/410727</t>
  </si>
  <si>
    <t>3528704213979</t>
  </si>
  <si>
    <t>2455019105H</t>
  </si>
  <si>
    <t>3528701950273</t>
  </si>
  <si>
    <t>https://eprel.ec.europa.eu/qr/409226</t>
  </si>
  <si>
    <t>2455019105V</t>
  </si>
  <si>
    <t>3528706800559</t>
  </si>
  <si>
    <t>https://eprel.ec.europa.eu/qr/1079428</t>
  </si>
  <si>
    <t>3528701492339</t>
  </si>
  <si>
    <t>255/50-19</t>
  </si>
  <si>
    <t>2555019107T</t>
  </si>
  <si>
    <t>3528708121966</t>
  </si>
  <si>
    <t>3528707567062</t>
  </si>
  <si>
    <t>https://eprel.ec.europa.eu/qr/411984</t>
  </si>
  <si>
    <t>2555019107H</t>
  </si>
  <si>
    <t>3528704419081</t>
  </si>
  <si>
    <t>https://eprel.ec.europa.eu/qr/410430</t>
  </si>
  <si>
    <t>2555019107V</t>
  </si>
  <si>
    <t>3528705500092</t>
  </si>
  <si>
    <t>https://eprel.ec.europa.eu/qr/410979</t>
  </si>
  <si>
    <t>3528708353466</t>
  </si>
  <si>
    <t>https://eprel.ec.europa.eu/qr/412365</t>
  </si>
  <si>
    <t>3528705807900</t>
  </si>
  <si>
    <t>265/50-19</t>
  </si>
  <si>
    <t>2655019110T</t>
  </si>
  <si>
    <t>3528700846133</t>
  </si>
  <si>
    <t>https://eprel.ec.europa.eu/qr/408626</t>
  </si>
  <si>
    <t>2655019110H</t>
  </si>
  <si>
    <t>3528703544395</t>
  </si>
  <si>
    <t>3528705500368</t>
  </si>
  <si>
    <t>https://eprel.ec.europa.eu/qr/410980</t>
  </si>
  <si>
    <t>3528700603675</t>
  </si>
  <si>
    <t>https://eprel.ec.europa.eu/qr/408526</t>
  </si>
  <si>
    <t>2655019110V</t>
  </si>
  <si>
    <t>3528703126591</t>
  </si>
  <si>
    <t>275/50-19</t>
  </si>
  <si>
    <t>https://eprel.ec.europa.eu/qr/409808</t>
  </si>
  <si>
    <t>2755019112V</t>
  </si>
  <si>
    <t>3528703483588</t>
  </si>
  <si>
    <t>235/50-20</t>
  </si>
  <si>
    <t>2355020104T</t>
  </si>
  <si>
    <t>3528704636907</t>
  </si>
  <si>
    <t>https://eprel.ec.europa.eu/qr/410541</t>
  </si>
  <si>
    <t>3528700859645</t>
  </si>
  <si>
    <t>https://eprel.ec.europa.eu/qr/462062</t>
  </si>
  <si>
    <t>2355020100H</t>
  </si>
  <si>
    <t>3528709205429</t>
  </si>
  <si>
    <t>https://eprel.ec.europa.eu/qr/412777</t>
  </si>
  <si>
    <t>2355020104V</t>
  </si>
  <si>
    <t>3528700089530</t>
  </si>
  <si>
    <t>245/50-20</t>
  </si>
  <si>
    <t>2455020105T</t>
  </si>
  <si>
    <t>3528707536372</t>
  </si>
  <si>
    <t>https://eprel.ec.europa.eu/qr/1198894</t>
  </si>
  <si>
    <t>3528701422633</t>
  </si>
  <si>
    <t>https://eprel.ec.europa.eu/qr/1104046</t>
  </si>
  <si>
    <t>2455020105V</t>
  </si>
  <si>
    <t>3528708866034</t>
  </si>
  <si>
    <t>255/50-20</t>
  </si>
  <si>
    <t>2555020109T</t>
  </si>
  <si>
    <t>3528709323925</t>
  </si>
  <si>
    <t>https://eprel.ec.europa.eu/qr/412850</t>
  </si>
  <si>
    <t>3528700342635</t>
  </si>
  <si>
    <t>https://eprel.ec.europa.eu/qr/1101424</t>
  </si>
  <si>
    <t>2555020109V</t>
  </si>
  <si>
    <t>3528702130353</t>
  </si>
  <si>
    <t>265/50-20</t>
  </si>
  <si>
    <t>https://eprel.ec.europa.eu/qr/409327</t>
  </si>
  <si>
    <t>2655020111T</t>
  </si>
  <si>
    <t>3528703174998</t>
  </si>
  <si>
    <t>3528704841738</t>
  </si>
  <si>
    <t>https://eprel.ec.europa.eu/qr/410649</t>
  </si>
  <si>
    <t>2655020111V</t>
  </si>
  <si>
    <t>3528704005734</t>
  </si>
  <si>
    <t>275/50-20</t>
  </si>
  <si>
    <t>2755020113T</t>
  </si>
  <si>
    <t>3528708201767</t>
  </si>
  <si>
    <t>https://eprel.ec.europa.eu/qr/412303</t>
  </si>
  <si>
    <t>3528701201788</t>
  </si>
  <si>
    <t>https://eprel.ec.europa.eu/qr/408840</t>
  </si>
  <si>
    <t>2755020113V</t>
  </si>
  <si>
    <t>3528703485636</t>
  </si>
  <si>
    <t>https://eprel.ec.europa.eu/qr/409972</t>
  </si>
  <si>
    <t>3528704517909</t>
  </si>
  <si>
    <t>https://eprel.ec.europa.eu/qr/410478</t>
  </si>
  <si>
    <t>3528700144710</t>
  </si>
  <si>
    <t>285/50-20</t>
  </si>
  <si>
    <t>2855020116T</t>
  </si>
  <si>
    <t>3528705619817</t>
  </si>
  <si>
    <t>https://eprel.ec.europa.eu/qr/411030</t>
  </si>
  <si>
    <t>3528708364882</t>
  </si>
  <si>
    <t>2355021101V</t>
  </si>
  <si>
    <t>Lanseringsdato: 2023-10</t>
  </si>
  <si>
    <t>3528704149100</t>
  </si>
  <si>
    <t>https://eprel.ec.europa.eu/qr/462011</t>
  </si>
  <si>
    <t>3528701442655</t>
  </si>
  <si>
    <t>275/50-21</t>
  </si>
  <si>
    <t>2755021113T</t>
  </si>
  <si>
    <t>3528702726587</t>
  </si>
  <si>
    <t>2755021113H</t>
  </si>
  <si>
    <t>3528709605700</t>
  </si>
  <si>
    <t>https://eprel.ec.europa.eu/qr/412987</t>
  </si>
  <si>
    <t>2755021113V</t>
  </si>
  <si>
    <t>3528709597302</t>
  </si>
  <si>
    <t>265/50-22</t>
  </si>
  <si>
    <t>2655022112T</t>
  </si>
  <si>
    <t>3528706256844</t>
  </si>
  <si>
    <t>https://eprel.ec.europa.eu/qr/990886</t>
  </si>
  <si>
    <t>112H</t>
  </si>
  <si>
    <t>2655022112H</t>
  </si>
  <si>
    <t>3528700053098</t>
  </si>
  <si>
    <t>275/50-22</t>
  </si>
  <si>
    <t>2755022115T</t>
  </si>
  <si>
    <t>3528704112289</t>
  </si>
  <si>
    <t>https://eprel.ec.europa.eu/qr/984753</t>
  </si>
  <si>
    <t>115H</t>
  </si>
  <si>
    <t>2755022115H</t>
  </si>
  <si>
    <t>3528701126524</t>
  </si>
  <si>
    <t>https://eprel.ec.europa.eu/qr/462058</t>
  </si>
  <si>
    <t>3528709315623</t>
  </si>
  <si>
    <t>275/45-19</t>
  </si>
  <si>
    <t>2754519108T</t>
  </si>
  <si>
    <t>3528702755303</t>
  </si>
  <si>
    <t>https://eprel.ec.europa.eu/qr/409629</t>
  </si>
  <si>
    <t>2754519108V</t>
  </si>
  <si>
    <t>3528709838030</t>
  </si>
  <si>
    <t>285/45-19</t>
  </si>
  <si>
    <t>2854519111T</t>
  </si>
  <si>
    <t>3528708123489</t>
  </si>
  <si>
    <t>https://eprel.ec.europa.eu/qr/412218</t>
  </si>
  <si>
    <t>2854519111V</t>
  </si>
  <si>
    <t>3528701846460</t>
  </si>
  <si>
    <t>2354520100T</t>
  </si>
  <si>
    <t>3528709216456</t>
  </si>
  <si>
    <t>https://eprel.ec.europa.eu/qr/412792</t>
  </si>
  <si>
    <t>3528701735023</t>
  </si>
  <si>
    <t>https://eprel.ec.europa.eu/qr/409121</t>
  </si>
  <si>
    <t>2354520100V</t>
  </si>
  <si>
    <t>3528705480196</t>
  </si>
  <si>
    <t>2454520103T</t>
  </si>
  <si>
    <t>3528701625652</t>
  </si>
  <si>
    <t>https://eprel.ec.europa.eu/qr/409070</t>
  </si>
  <si>
    <t>2454520103H</t>
  </si>
  <si>
    <t>3528701209401</t>
  </si>
  <si>
    <t>https://eprel.ec.europa.eu/qr/1147356</t>
  </si>
  <si>
    <t>2454520103V</t>
  </si>
  <si>
    <t>3528709937924</t>
  </si>
  <si>
    <t>https://eprel.ec.europa.eu/qr/413160</t>
  </si>
  <si>
    <t>3528701957944</t>
  </si>
  <si>
    <t>255/45-20</t>
  </si>
  <si>
    <t>https://eprel.ec.europa.eu/qr/409232</t>
  </si>
  <si>
    <t>2554520105T</t>
  </si>
  <si>
    <t>3528705994327</t>
  </si>
  <si>
    <t>3528701405681</t>
  </si>
  <si>
    <t>https://eprel.ec.europa.eu/qr/408960</t>
  </si>
  <si>
    <t>2554520101V</t>
  </si>
  <si>
    <t>3528701125244</t>
  </si>
  <si>
    <t>https://eprel.ec.europa.eu/qr/408787</t>
  </si>
  <si>
    <t>2554520105V</t>
  </si>
  <si>
    <t>3528703291282</t>
  </si>
  <si>
    <t>https://eprel.ec.europa.eu/qr/409894</t>
  </si>
  <si>
    <t>Sluttdato: 2023-07</t>
  </si>
  <si>
    <t>3528707023865</t>
  </si>
  <si>
    <t>https://eprel.ec.europa.eu/qr/411728</t>
  </si>
  <si>
    <t>3528707672780</t>
  </si>
  <si>
    <t>3528708737587</t>
  </si>
  <si>
    <t>https://eprel.ec.europa.eu/qr/412545</t>
  </si>
  <si>
    <t>3528706078910</t>
  </si>
  <si>
    <t>265/45-20</t>
  </si>
  <si>
    <t>https://eprel.ec.europa.eu/qr/411252</t>
  </si>
  <si>
    <t>2654520108T</t>
  </si>
  <si>
    <t>3528706349553</t>
  </si>
  <si>
    <t>3528700699777</t>
  </si>
  <si>
    <t>https://eprel.ec.europa.eu/qr/408554</t>
  </si>
  <si>
    <t>2654520104V</t>
  </si>
  <si>
    <t>3528702291153</t>
  </si>
  <si>
    <t>https://eprel.ec.europa.eu/qr/409397</t>
  </si>
  <si>
    <t>2654520108V</t>
  </si>
  <si>
    <t>3528702625675</t>
  </si>
  <si>
    <t>https://eprel.ec.europa.eu/qr/1447743</t>
  </si>
  <si>
    <t>3528705452599</t>
  </si>
  <si>
    <t>https://eprel.ec.europa.eu/qr/410953</t>
  </si>
  <si>
    <t>3528707155252</t>
  </si>
  <si>
    <t>275/45-20</t>
  </si>
  <si>
    <t>2754520110T</t>
  </si>
  <si>
    <t>3528708359499</t>
  </si>
  <si>
    <t>https://eprel.ec.europa.eu/qr/412369</t>
  </si>
  <si>
    <t>3528700265385</t>
  </si>
  <si>
    <t>https://eprel.ec.europa.eu/qr/408373</t>
  </si>
  <si>
    <t>2754520110V</t>
  </si>
  <si>
    <t>3528701871257</t>
  </si>
  <si>
    <t>https://eprel.ec.europa.eu/qr/409193</t>
  </si>
  <si>
    <t>3528706025013</t>
  </si>
  <si>
    <t>https://eprel.ec.europa.eu/qr/411223</t>
  </si>
  <si>
    <t>3528708171268</t>
  </si>
  <si>
    <t>https://eprel.ec.europa.eu/qr/412256</t>
  </si>
  <si>
    <t>3528705256630</t>
  </si>
  <si>
    <t>285/45-20</t>
  </si>
  <si>
    <t>2854520112T</t>
  </si>
  <si>
    <t>3528707714640</t>
  </si>
  <si>
    <t>https://eprel.ec.europa.eu/qr/462066</t>
  </si>
  <si>
    <t>2854520112H</t>
  </si>
  <si>
    <t>3528702171325</t>
  </si>
  <si>
    <t>https://eprel.ec.europa.eu/qr/409348</t>
  </si>
  <si>
    <t>2854520112V</t>
  </si>
  <si>
    <t>3528702511121</t>
  </si>
  <si>
    <t>https://eprel.ec.europa.eu/qr/1492337</t>
  </si>
  <si>
    <t>3528708567542</t>
  </si>
  <si>
    <t>295/45-20</t>
  </si>
  <si>
    <t>2954520114T</t>
  </si>
  <si>
    <t>3528704720781</t>
  </si>
  <si>
    <t>https://eprel.ec.europa.eu/qr/462065</t>
  </si>
  <si>
    <t>2954520114H</t>
  </si>
  <si>
    <t>3528701511832</t>
  </si>
  <si>
    <t>https://eprel.ec.europa.eu/qr/409009</t>
  </si>
  <si>
    <t>114V</t>
  </si>
  <si>
    <t>2954520114V</t>
  </si>
  <si>
    <t>3528707235718</t>
  </si>
  <si>
    <t>https://eprel.ec.europa.eu/qr/1245776</t>
  </si>
  <si>
    <t>3528705692209</t>
  </si>
  <si>
    <t>235/45-21</t>
  </si>
  <si>
    <t>https://eprel.ec.europa.eu/qr/1288101</t>
  </si>
  <si>
    <t>2354521101H</t>
  </si>
  <si>
    <t>3528705191412</t>
  </si>
  <si>
    <t>https://eprel.ec.europa.eu/qr/1430786</t>
  </si>
  <si>
    <t>2354521101V</t>
  </si>
  <si>
    <t>3528703589747</t>
  </si>
  <si>
    <t>245/45-21</t>
  </si>
  <si>
    <t>https://eprel.ec.europa.eu/qr/1462658</t>
  </si>
  <si>
    <t>2454521104H</t>
  </si>
  <si>
    <t>3528705500702</t>
  </si>
  <si>
    <t>3528709482974</t>
  </si>
  <si>
    <t>https://eprel.ec.europa.eu/qr/1445192</t>
  </si>
  <si>
    <t>2454521104V</t>
  </si>
  <si>
    <t>3528704231119</t>
  </si>
  <si>
    <t>255/45-21</t>
  </si>
  <si>
    <t>https://eprel.ec.europa.eu/qr/1462657</t>
  </si>
  <si>
    <t>2554521106H</t>
  </si>
  <si>
    <t>3528706402470</t>
  </si>
  <si>
    <t>3528703011453</t>
  </si>
  <si>
    <t>https://eprel.ec.europa.eu/qr/1445188</t>
  </si>
  <si>
    <t>2554521106V</t>
  </si>
  <si>
    <t>3528708330108</t>
  </si>
  <si>
    <t>https://eprel.ec.europa.eu/qr/1492335</t>
  </si>
  <si>
    <t>3528701789101</t>
  </si>
  <si>
    <t>265/45-21</t>
  </si>
  <si>
    <t>https://eprel.ec.europa.eu/qr/409147</t>
  </si>
  <si>
    <t>2654521108T</t>
  </si>
  <si>
    <t>3528702129296</t>
  </si>
  <si>
    <t>3528705148157</t>
  </si>
  <si>
    <t>https://eprel.ec.europa.eu/qr/410800</t>
  </si>
  <si>
    <t>2654521108V</t>
  </si>
  <si>
    <t>3528700750973</t>
  </si>
  <si>
    <t>275/45-21</t>
  </si>
  <si>
    <t>https://eprel.ec.europa.eu/qr/408594</t>
  </si>
  <si>
    <t>2754521110T</t>
  </si>
  <si>
    <t>3528705272371</t>
  </si>
  <si>
    <t>3528708417175</t>
  </si>
  <si>
    <t>https://eprel.ec.europa.eu/qr/412392</t>
  </si>
  <si>
    <t>2754521110V</t>
  </si>
  <si>
    <t>3528705875558</t>
  </si>
  <si>
    <t>285/45-21</t>
  </si>
  <si>
    <t>2854521113T</t>
  </si>
  <si>
    <t>3528709944304</t>
  </si>
  <si>
    <t>2854521113H</t>
  </si>
  <si>
    <t>3528700854343</t>
  </si>
  <si>
    <t>2854521113V</t>
  </si>
  <si>
    <t>3528709096652</t>
  </si>
  <si>
    <t>https://eprel.ec.europa.eu/qr/412728</t>
  </si>
  <si>
    <t>3528708772885</t>
  </si>
  <si>
    <t>255/45-22</t>
  </si>
  <si>
    <t>2554522107H</t>
  </si>
  <si>
    <t>3528702631898</t>
  </si>
  <si>
    <t>275/45-22</t>
  </si>
  <si>
    <t>2754522112T</t>
  </si>
  <si>
    <t>3528703272236</t>
  </si>
  <si>
    <t>https://eprel.ec.europa.eu/qr/409883</t>
  </si>
  <si>
    <t>3528703989578</t>
  </si>
  <si>
    <t>https://eprel.ec.europa.eu/qr/1188387</t>
  </si>
  <si>
    <t>2754522112V</t>
  </si>
  <si>
    <t>3528704847860</t>
  </si>
  <si>
    <t>285/45-22</t>
  </si>
  <si>
    <t>https://eprel.ec.europa.eu/qr/410651</t>
  </si>
  <si>
    <t>2854522114T</t>
  </si>
  <si>
    <t>3528708268937</t>
  </si>
  <si>
    <t>3528701209210</t>
  </si>
  <si>
    <t>https://eprel.ec.europa.eu/qr/1188386</t>
  </si>
  <si>
    <t>2854522114V</t>
  </si>
  <si>
    <t>3528707377883</t>
  </si>
  <si>
    <t>2754020106T</t>
  </si>
  <si>
    <t>3528709323970</t>
  </si>
  <si>
    <t>https://eprel.ec.europa.eu/qr/412851</t>
  </si>
  <si>
    <t>2754020106H</t>
  </si>
  <si>
    <t>3528702196045</t>
  </si>
  <si>
    <t>https://eprel.ec.europa.eu/qr/409363</t>
  </si>
  <si>
    <t>3528703972839</t>
  </si>
  <si>
    <t>285/40-20</t>
  </si>
  <si>
    <t>2854020108T</t>
  </si>
  <si>
    <t>3528701567853</t>
  </si>
  <si>
    <t>https://eprel.ec.europa.eu/qr/462063</t>
  </si>
  <si>
    <t>2854020108H</t>
  </si>
  <si>
    <t>3528708686632</t>
  </si>
  <si>
    <t>https://eprel.ec.europa.eu/qr/412511</t>
  </si>
  <si>
    <t>2854020108V</t>
  </si>
  <si>
    <t>3528700288773</t>
  </si>
  <si>
    <t>295/40-20</t>
  </si>
  <si>
    <t>https://eprel.ec.europa.eu/qr/408379</t>
  </si>
  <si>
    <t>2954020110T</t>
  </si>
  <si>
    <t>3528703779964</t>
  </si>
  <si>
    <t>3528700394832</t>
  </si>
  <si>
    <t>https://eprel.ec.europa.eu/qr/408429</t>
  </si>
  <si>
    <t>2954020106V</t>
  </si>
  <si>
    <t>3528700882797</t>
  </si>
  <si>
    <t>https://eprel.ec.europa.eu/qr/408657</t>
  </si>
  <si>
    <t>2954020110V</t>
  </si>
  <si>
    <t>3528705410193</t>
  </si>
  <si>
    <t>https://eprel.ec.europa.eu/qr/1447742</t>
  </si>
  <si>
    <t>3528707827678</t>
  </si>
  <si>
    <t>https://eprel.ec.europa.eu/qr/412112</t>
  </si>
  <si>
    <t>3528701799612</t>
  </si>
  <si>
    <t>305/40-20</t>
  </si>
  <si>
    <t>3054020112T</t>
  </si>
  <si>
    <t>3528704873357</t>
  </si>
  <si>
    <t>https://eprel.ec.europa.eu/qr/410663</t>
  </si>
  <si>
    <t>3528706861642</t>
  </si>
  <si>
    <t>https://eprel.ec.europa.eu/qr/411641</t>
  </si>
  <si>
    <t>3054020112V</t>
  </si>
  <si>
    <t>3528704276288</t>
  </si>
  <si>
    <t>https://eprel.ec.europa.eu/qr/1462656</t>
  </si>
  <si>
    <t>3528704718160</t>
  </si>
  <si>
    <t>https://eprel.ec.europa.eu/qr/410588</t>
  </si>
  <si>
    <t>3528707797117</t>
  </si>
  <si>
    <t>265/40-21</t>
  </si>
  <si>
    <t>2654021105T</t>
  </si>
  <si>
    <t>3528703986645</t>
  </si>
  <si>
    <t>https://eprel.ec.europa.eu/qr/1462659</t>
  </si>
  <si>
    <t>2654021105H</t>
  </si>
  <si>
    <t>3528707031167</t>
  </si>
  <si>
    <t>2654021105V</t>
  </si>
  <si>
    <t>3528708566033</t>
  </si>
  <si>
    <t>https://eprel.ec.europa.eu/qr/412457</t>
  </si>
  <si>
    <t>3528705700911</t>
  </si>
  <si>
    <t>275/40-21</t>
  </si>
  <si>
    <t>2754021107T</t>
  </si>
  <si>
    <t>3528706240478</t>
  </si>
  <si>
    <t>2754021107H</t>
  </si>
  <si>
    <t>3528707569967</t>
  </si>
  <si>
    <t>https://eprel.ec.europa.eu/qr/411986</t>
  </si>
  <si>
    <t>2754021107V</t>
  </si>
  <si>
    <t>3528708672635</t>
  </si>
  <si>
    <t>https://eprel.ec.europa.eu/qr/412504</t>
  </si>
  <si>
    <t>3528702013861</t>
  </si>
  <si>
    <t>285/40-21</t>
  </si>
  <si>
    <t>2854021109H</t>
  </si>
  <si>
    <t>3528707780959</t>
  </si>
  <si>
    <t>3528701663746</t>
  </si>
  <si>
    <t>https://eprel.ec.europa.eu/qr/409089</t>
  </si>
  <si>
    <t>2854021109V</t>
  </si>
  <si>
    <t>3528706278303</t>
  </si>
  <si>
    <t>https://eprel.ec.europa.eu/qr/1492334</t>
  </si>
  <si>
    <t>3528700860245</t>
  </si>
  <si>
    <t>295/40-21</t>
  </si>
  <si>
    <t>2954021111T</t>
  </si>
  <si>
    <t>3528705500825</t>
  </si>
  <si>
    <t>https://eprel.ec.europa.eu/qr/1463764</t>
  </si>
  <si>
    <t>2954021111H</t>
  </si>
  <si>
    <t>3528706658594</t>
  </si>
  <si>
    <t>https://eprel.ec.europa.eu/qr/411550</t>
  </si>
  <si>
    <t>2954021111V</t>
  </si>
  <si>
    <t>3528707891075</t>
  </si>
  <si>
    <t>305/40-21</t>
  </si>
  <si>
    <t>3054021113T</t>
  </si>
  <si>
    <t>3528702938560</t>
  </si>
  <si>
    <t>https://eprel.ec.europa.eu/qr/1375317</t>
  </si>
  <si>
    <t>3054021113H</t>
  </si>
  <si>
    <t>3528705981785</t>
  </si>
  <si>
    <t>3054021113V</t>
  </si>
  <si>
    <t>3528705211097</t>
  </si>
  <si>
    <t>315/40-21</t>
  </si>
  <si>
    <t>3154021115T</t>
  </si>
  <si>
    <t>3528707888143</t>
  </si>
  <si>
    <t>https://eprel.ec.europa.eu/qr/1375316</t>
  </si>
  <si>
    <t>3154021115H</t>
  </si>
  <si>
    <t>3528708174320</t>
  </si>
  <si>
    <t>https://eprel.ec.europa.eu/qr/412271</t>
  </si>
  <si>
    <t>115V</t>
  </si>
  <si>
    <t>3154021115V</t>
  </si>
  <si>
    <t>3528701590516</t>
  </si>
  <si>
    <t>255/40-22</t>
  </si>
  <si>
    <t>https://eprel.ec.europa.eu/qr/934444</t>
  </si>
  <si>
    <t>2554022103T</t>
  </si>
  <si>
    <t>3528708222533</t>
  </si>
  <si>
    <t>3528701128023</t>
  </si>
  <si>
    <t>https://eprel.ec.europa.eu/qr/408799</t>
  </si>
  <si>
    <t>2554022103V</t>
  </si>
  <si>
    <t>3528701704401</t>
  </si>
  <si>
    <t>265/40-22</t>
  </si>
  <si>
    <t>https://eprel.ec.europa.eu/qr/934445</t>
  </si>
  <si>
    <t>2654022106T</t>
  </si>
  <si>
    <t>3528706561191</t>
  </si>
  <si>
    <t>3528706809040</t>
  </si>
  <si>
    <t>https://eprel.ec.europa.eu/qr/411618</t>
  </si>
  <si>
    <t>2654022106V</t>
  </si>
  <si>
    <t>3528702055786</t>
  </si>
  <si>
    <t>275/40-22</t>
  </si>
  <si>
    <t>2754022108T</t>
  </si>
  <si>
    <t>3528707372369</t>
  </si>
  <si>
    <t>https://eprel.ec.europa.eu/qr/912619</t>
  </si>
  <si>
    <t>2754022108H</t>
  </si>
  <si>
    <t>3528702131275</t>
  </si>
  <si>
    <t>https://eprel.ec.europa.eu/qr/409328</t>
  </si>
  <si>
    <t>2754022108V</t>
  </si>
  <si>
    <t>3528708556881</t>
  </si>
  <si>
    <t>285/40-22</t>
  </si>
  <si>
    <t>2854022110T</t>
  </si>
  <si>
    <t>3528706803093</t>
  </si>
  <si>
    <t>https://eprel.ec.europa.eu/qr/910070</t>
  </si>
  <si>
    <t>2854022110H</t>
  </si>
  <si>
    <t>3528700609264</t>
  </si>
  <si>
    <t>https://eprel.ec.europa.eu/qr/408528</t>
  </si>
  <si>
    <t>2854022110V</t>
  </si>
  <si>
    <t>3528701397856</t>
  </si>
  <si>
    <t>305/40-22</t>
  </si>
  <si>
    <t>https://eprel.ec.europa.eu/qr/1094831</t>
  </si>
  <si>
    <t>3054022114V</t>
  </si>
  <si>
    <t>073 dB</t>
  </si>
  <si>
    <t>3528708381575</t>
  </si>
  <si>
    <t>325/40-22</t>
  </si>
  <si>
    <t>https://eprel.ec.europa.eu/qr/1152426</t>
  </si>
  <si>
    <t>3254022114V</t>
  </si>
  <si>
    <t>3528708895447</t>
  </si>
  <si>
    <t>285/40-23</t>
  </si>
  <si>
    <t>2854023111H</t>
  </si>
  <si>
    <t>3528708979314</t>
  </si>
  <si>
    <t>https://eprel.ec.europa.eu/qr/1094838</t>
  </si>
  <si>
    <t>2854023111V</t>
  </si>
  <si>
    <t>3528709844840</t>
  </si>
  <si>
    <t>3153520110T</t>
  </si>
  <si>
    <t>3528701843223</t>
  </si>
  <si>
    <t>https://eprel.ec.europa.eu/qr/1385022</t>
  </si>
  <si>
    <t>3528702646298</t>
  </si>
  <si>
    <t>https://eprel.ec.europa.eu/qr/409586</t>
  </si>
  <si>
    <t>2853521105W</t>
  </si>
  <si>
    <t>3528705138479</t>
  </si>
  <si>
    <t>295/35-21</t>
  </si>
  <si>
    <t>2953521107T</t>
  </si>
  <si>
    <t>3528702963982</t>
  </si>
  <si>
    <t>https://eprel.ec.europa.eu/qr/409732</t>
  </si>
  <si>
    <t>2953521107V</t>
  </si>
  <si>
    <t>3528705452223</t>
  </si>
  <si>
    <t>3528709025966</t>
  </si>
  <si>
    <t>https://eprel.ec.europa.eu/qr/412699</t>
  </si>
  <si>
    <t>3528707432476</t>
  </si>
  <si>
    <t>305/35-21</t>
  </si>
  <si>
    <t>3053521109T</t>
  </si>
  <si>
    <t>3528701589077</t>
  </si>
  <si>
    <t>https://eprel.ec.europa.eu/qr/409048</t>
  </si>
  <si>
    <t>3053521109V</t>
  </si>
  <si>
    <t>3528708968417</t>
  </si>
  <si>
    <t>255/35-22</t>
  </si>
  <si>
    <t>https://eprel.ec.europa.eu/qr/1389750</t>
  </si>
  <si>
    <t>255352299W</t>
  </si>
  <si>
    <t>K1</t>
  </si>
  <si>
    <t>3528707743763</t>
  </si>
  <si>
    <t>265/35-22</t>
  </si>
  <si>
    <t>2653522102H</t>
  </si>
  <si>
    <t>3528705076771</t>
  </si>
  <si>
    <t>https://eprel.ec.europa.eu/qr/410764</t>
  </si>
  <si>
    <t>2653522102W</t>
  </si>
  <si>
    <t>3528707215024</t>
  </si>
  <si>
    <t>275/35-22</t>
  </si>
  <si>
    <t>https://eprel.ec.europa.eu/qr/411822</t>
  </si>
  <si>
    <t>2753522104W</t>
  </si>
  <si>
    <t>3528707563170</t>
  </si>
  <si>
    <t>285/35-22</t>
  </si>
  <si>
    <t>https://eprel.ec.europa.eu/qr/1240897</t>
  </si>
  <si>
    <t>2853522106H</t>
  </si>
  <si>
    <t>3528709211536</t>
  </si>
  <si>
    <t>3528707900791</t>
  </si>
  <si>
    <t>https://eprel.ec.europa.eu/qr/412146</t>
  </si>
  <si>
    <t>106W</t>
  </si>
  <si>
    <t>2853522106W</t>
  </si>
  <si>
    <t>3528706012099</t>
  </si>
  <si>
    <t>295/35-22</t>
  </si>
  <si>
    <t>2953522108H</t>
  </si>
  <si>
    <t>3528707792563</t>
  </si>
  <si>
    <t>https://eprel.ec.europa.eu/qr/1240845</t>
  </si>
  <si>
    <t>3528701947341</t>
  </si>
  <si>
    <t>https://eprel.ec.europa.eu/qr/409223</t>
  </si>
  <si>
    <t>108W</t>
  </si>
  <si>
    <t>2953522108W</t>
  </si>
  <si>
    <t>3528707469120</t>
  </si>
  <si>
    <t>315/35-22</t>
  </si>
  <si>
    <t>3153522111T</t>
  </si>
  <si>
    <t>3528702477694</t>
  </si>
  <si>
    <t>325/35-22</t>
  </si>
  <si>
    <t>3253522114H</t>
  </si>
  <si>
    <t>3528700721102</t>
  </si>
  <si>
    <t>https://eprel.ec.europa.eu/qr/1257582</t>
  </si>
  <si>
    <t>114W</t>
  </si>
  <si>
    <t>3253522114W</t>
  </si>
  <si>
    <t>3528709858298</t>
  </si>
  <si>
    <t>305/35-23</t>
  </si>
  <si>
    <t>3053523111H</t>
  </si>
  <si>
    <t>3528707413543</t>
  </si>
  <si>
    <t>https://eprel.ec.europa.eu/qr/1441038</t>
  </si>
  <si>
    <t>3053523111V</t>
  </si>
  <si>
    <t>3528708177420</t>
  </si>
  <si>
    <t>295/30-22</t>
  </si>
  <si>
    <t>https://eprel.ec.europa.eu/qr/462012</t>
  </si>
  <si>
    <t>2953022103W</t>
  </si>
  <si>
    <t>3528701211541</t>
  </si>
  <si>
    <t>315/30-23</t>
  </si>
  <si>
    <t>https://eprel.ec.europa.eu/qr/1389749</t>
  </si>
  <si>
    <t>3153023108W</t>
  </si>
  <si>
    <t>3528707477552</t>
  </si>
  <si>
    <t>185/75-16</t>
  </si>
  <si>
    <t>104R</t>
  </si>
  <si>
    <t>1857516104R</t>
  </si>
  <si>
    <t>AGILIS X-ICE NORTH</t>
  </si>
  <si>
    <t>R</t>
  </si>
  <si>
    <t>VAN</t>
  </si>
  <si>
    <t>3528707541826</t>
  </si>
  <si>
    <t>https://eprel.ec.europa.eu/qr/411977</t>
  </si>
  <si>
    <t>AGILIS ALPIN</t>
  </si>
  <si>
    <t>3528702104118</t>
  </si>
  <si>
    <t>195/75-16</t>
  </si>
  <si>
    <t>https://eprel.ec.europa.eu/qr/409312</t>
  </si>
  <si>
    <t>107R</t>
  </si>
  <si>
    <t>1957516107R</t>
  </si>
  <si>
    <t>3528706439476</t>
  </si>
  <si>
    <t>3528706645280</t>
  </si>
  <si>
    <t>https://eprel.ec.europa.eu/qr/411543</t>
  </si>
  <si>
    <t>110R</t>
  </si>
  <si>
    <t>1957516110R</t>
  </si>
  <si>
    <t>3528700547481</t>
  </si>
  <si>
    <t>205/75-16</t>
  </si>
  <si>
    <t>2057516110R</t>
  </si>
  <si>
    <t>3528701593869</t>
  </si>
  <si>
    <t>https://eprel.ec.europa.eu/qr/409054</t>
  </si>
  <si>
    <t>3528704986019</t>
  </si>
  <si>
    <t>https://eprel.ec.europa.eu/qr/410722</t>
  </si>
  <si>
    <t>113R</t>
  </si>
  <si>
    <t>2057516113R</t>
  </si>
  <si>
    <t>3528707202697</t>
  </si>
  <si>
    <t>215/75-16</t>
  </si>
  <si>
    <t>https://eprel.ec.europa.eu/qr/411819</t>
  </si>
  <si>
    <t>2157516113R</t>
  </si>
  <si>
    <t>3528700033144</t>
  </si>
  <si>
    <t>116R</t>
  </si>
  <si>
    <t>2157516116R</t>
  </si>
  <si>
    <t>3528707897558</t>
  </si>
  <si>
    <t>https://eprel.ec.europa.eu/qr/412145</t>
  </si>
  <si>
    <t>3528701973654</t>
  </si>
  <si>
    <t>225/75-16</t>
  </si>
  <si>
    <t>118R</t>
  </si>
  <si>
    <t>2257516118R</t>
  </si>
  <si>
    <t>3528703023999</t>
  </si>
  <si>
    <t>121R</t>
  </si>
  <si>
    <t>2257516121R</t>
  </si>
  <si>
    <t>3528709201728</t>
  </si>
  <si>
    <t>https://eprel.ec.europa.eu/qr/412752</t>
  </si>
  <si>
    <t>3528700487138</t>
  </si>
  <si>
    <t>195/70-15</t>
  </si>
  <si>
    <t>1957015104R</t>
  </si>
  <si>
    <t>3528706760488</t>
  </si>
  <si>
    <t>https://eprel.ec.europa.eu/qr/411591</t>
  </si>
  <si>
    <t>3528704429639</t>
  </si>
  <si>
    <t>205/70-15</t>
  </si>
  <si>
    <t>https://eprel.ec.europa.eu/qr/410436</t>
  </si>
  <si>
    <t>106R</t>
  </si>
  <si>
    <t>2057015106R</t>
  </si>
  <si>
    <t>3528707757647</t>
  </si>
  <si>
    <t>215/70-15</t>
  </si>
  <si>
    <t>109R</t>
  </si>
  <si>
    <t>2157015109R</t>
  </si>
  <si>
    <t>3528709231152</t>
  </si>
  <si>
    <t>https://eprel.ec.europa.eu/qr/412802</t>
  </si>
  <si>
    <t>3528701871707</t>
  </si>
  <si>
    <t>225/70-15</t>
  </si>
  <si>
    <t>https://eprel.ec.europa.eu/qr/409194</t>
  </si>
  <si>
    <t>112R</t>
  </si>
  <si>
    <t>2257015112R</t>
  </si>
  <si>
    <t>3528704210657</t>
  </si>
  <si>
    <t>3528701360164</t>
  </si>
  <si>
    <t>215/65-15</t>
  </si>
  <si>
    <t>https://eprel.ec.europa.eu/qr/408944</t>
  </si>
  <si>
    <t>2156515104T</t>
  </si>
  <si>
    <t>AGILIS 51 SNOW-ICE</t>
  </si>
  <si>
    <t>3528709739528</t>
  </si>
  <si>
    <t>https://eprel.ec.europa.eu/qr/413048</t>
  </si>
  <si>
    <t>1956516104R</t>
  </si>
  <si>
    <t>3528700033090</t>
  </si>
  <si>
    <t>2056516107R</t>
  </si>
  <si>
    <t>3528700852264</t>
  </si>
  <si>
    <t>https://eprel.ec.europa.eu/qr/408630</t>
  </si>
  <si>
    <t>2056516107T</t>
  </si>
  <si>
    <t>3528709798518</t>
  </si>
  <si>
    <t>2156516109R</t>
  </si>
  <si>
    <t>3528709868068</t>
  </si>
  <si>
    <t>https://eprel.ec.europa.eu/qr/413118</t>
  </si>
  <si>
    <t>3528705880323</t>
  </si>
  <si>
    <t>2256516112R</t>
  </si>
  <si>
    <t>3528707365002</t>
  </si>
  <si>
    <t>https://eprel.ec.europa.eu/qr/411885</t>
  </si>
  <si>
    <t>3528700363197</t>
  </si>
  <si>
    <t>115R</t>
  </si>
  <si>
    <t>2356516115R</t>
  </si>
  <si>
    <t>3528709942102</t>
  </si>
  <si>
    <t>https://eprel.ec.europa.eu/qr/413164</t>
  </si>
  <si>
    <t>3528703024682</t>
  </si>
  <si>
    <t>https://eprel.ec.europa.eu/qr/409759</t>
  </si>
  <si>
    <t>2356516121R</t>
  </si>
  <si>
    <t>3528705903428</t>
  </si>
  <si>
    <t>https://eprel.ec.europa.eu/qr/411156</t>
  </si>
  <si>
    <t>195601699T</t>
  </si>
  <si>
    <t>3528708719651</t>
  </si>
  <si>
    <t>https://eprel.ec.europa.eu/qr/412532</t>
  </si>
  <si>
    <t>2156016103T</t>
  </si>
  <si>
    <t>3528705626396</t>
  </si>
  <si>
    <t>https://eprel.ec.europa.eu/qr/411035</t>
  </si>
  <si>
    <t>2156017109T</t>
  </si>
  <si>
    <t>3528709199025</t>
  </si>
  <si>
    <t>3528701519753</t>
  </si>
  <si>
    <t>2156017104H</t>
  </si>
  <si>
    <t>3528705295509</t>
  </si>
  <si>
    <t>https://eprel.ec.europa.eu/qr/410879</t>
  </si>
  <si>
    <t>3528701835617</t>
  </si>
  <si>
    <t>https://eprel.ec.europa.eu/qr/409159</t>
  </si>
  <si>
    <t>117R</t>
  </si>
  <si>
    <t>2356017117R</t>
  </si>
  <si>
    <t>3528702563182</t>
  </si>
  <si>
    <t>165/70-14</t>
  </si>
  <si>
    <t>https://eprel.ec.europa.eu/qr/409537</t>
  </si>
  <si>
    <t>165701481T</t>
  </si>
  <si>
    <t>G-FORCE WINTER2</t>
  </si>
  <si>
    <t>3528705071462</t>
  </si>
  <si>
    <t>175/70-14</t>
  </si>
  <si>
    <t>https://eprel.ec.europa.eu/qr/410758</t>
  </si>
  <si>
    <t>175701484T</t>
  </si>
  <si>
    <t>3528701024783</t>
  </si>
  <si>
    <t>185/70-14</t>
  </si>
  <si>
    <t>https://eprel.ec.europa.eu/qr/408733</t>
  </si>
  <si>
    <t>185701488T</t>
  </si>
  <si>
    <t>3528705323189</t>
  </si>
  <si>
    <t>155/65-14</t>
  </si>
  <si>
    <t>https://eprel.ec.europa.eu/qr/410890</t>
  </si>
  <si>
    <t>75T</t>
  </si>
  <si>
    <t>155651475T</t>
  </si>
  <si>
    <t>3528703993308</t>
  </si>
  <si>
    <t>165/65-14</t>
  </si>
  <si>
    <t>https://eprel.ec.europa.eu/qr/410222</t>
  </si>
  <si>
    <t>79T</t>
  </si>
  <si>
    <t>165651479T</t>
  </si>
  <si>
    <t>3528702386316</t>
  </si>
  <si>
    <t>https://eprel.ec.europa.eu/qr/409454</t>
  </si>
  <si>
    <t>3528703953456</t>
  </si>
  <si>
    <t>185/65-14</t>
  </si>
  <si>
    <t>https://eprel.ec.europa.eu/qr/410199</t>
  </si>
  <si>
    <t>86T</t>
  </si>
  <si>
    <t>185651486T</t>
  </si>
  <si>
    <t>3528702792551</t>
  </si>
  <si>
    <t>https://eprel.ec.europa.eu/qr/409650</t>
  </si>
  <si>
    <t>3528703822356</t>
  </si>
  <si>
    <t>https://eprel.ec.europa.eu/qr/410145</t>
  </si>
  <si>
    <t>3528704532544</t>
  </si>
  <si>
    <t>https://eprel.ec.europa.eu/qr/1250479</t>
  </si>
  <si>
    <t>DT1</t>
  </si>
  <si>
    <t>3528701031491</t>
  </si>
  <si>
    <t>https://eprel.ec.europa.eu/qr/408737</t>
  </si>
  <si>
    <t>G-FORCE WINTER2 XL</t>
  </si>
  <si>
    <t>3528701350295</t>
  </si>
  <si>
    <t>https://eprel.ec.europa.eu/qr/408937</t>
  </si>
  <si>
    <t>3528707341471</t>
  </si>
  <si>
    <t>https://eprel.ec.europa.eu/qr/411876</t>
  </si>
  <si>
    <t>3528703406341</t>
  </si>
  <si>
    <t>https://eprel.ec.europa.eu/qr/409935</t>
  </si>
  <si>
    <t>3528706122781</t>
  </si>
  <si>
    <t>https://eprel.ec.europa.eu/qr/411284</t>
  </si>
  <si>
    <t>3528709199827</t>
  </si>
  <si>
    <t>https://eprel.ec.europa.eu/qr/412745</t>
  </si>
  <si>
    <t>205651594H</t>
  </si>
  <si>
    <t>3528705724870</t>
  </si>
  <si>
    <t>https://eprel.ec.europa.eu/qr/1142299</t>
  </si>
  <si>
    <t>3528709205115</t>
  </si>
  <si>
    <t>https://eprel.ec.europa.eu/qr/412772</t>
  </si>
  <si>
    <t>3528709209885</t>
  </si>
  <si>
    <t>165/60-15</t>
  </si>
  <si>
    <t>https://eprel.ec.europa.eu/qr/1147364</t>
  </si>
  <si>
    <t>77T</t>
  </si>
  <si>
    <t>165601577T</t>
  </si>
  <si>
    <t>3528707193261</t>
  </si>
  <si>
    <t>https://eprel.ec.europa.eu/qr/1142316</t>
  </si>
  <si>
    <t>165601581T</t>
  </si>
  <si>
    <t>3528703789000</t>
  </si>
  <si>
    <t>https://eprel.ec.europa.eu/qr/410125</t>
  </si>
  <si>
    <t>185601584T</t>
  </si>
  <si>
    <t>3528706937040</t>
  </si>
  <si>
    <t>https://eprel.ec.europa.eu/qr/411681</t>
  </si>
  <si>
    <t>3528702671047</t>
  </si>
  <si>
    <t>https://eprel.ec.europa.eu/qr/409598</t>
  </si>
  <si>
    <t>3528701242316</t>
  </si>
  <si>
    <t>https://eprel.ec.europa.eu/qr/1446520</t>
  </si>
  <si>
    <t>205601595H</t>
  </si>
  <si>
    <t>3528702580127</t>
  </si>
  <si>
    <t>https://eprel.ec.europa.eu/qr/409549</t>
  </si>
  <si>
    <t>G-FORCE WINTER XL</t>
  </si>
  <si>
    <t>Sluttdato: 2023-05</t>
  </si>
  <si>
    <t>3528704826186</t>
  </si>
  <si>
    <t>https://eprel.ec.europa.eu/qr/410640</t>
  </si>
  <si>
    <t>3528708178076</t>
  </si>
  <si>
    <t>https://eprel.ec.europa.eu/qr/1084709</t>
  </si>
  <si>
    <t>3528700102888</t>
  </si>
  <si>
    <t>https://eprel.ec.europa.eu/qr/408301</t>
  </si>
  <si>
    <t>3528705221706</t>
  </si>
  <si>
    <t>https://eprel.ec.europa.eu/qr/410839</t>
  </si>
  <si>
    <t>3528700373776</t>
  </si>
  <si>
    <t>https://eprel.ec.europa.eu/qr/1413503</t>
  </si>
  <si>
    <t>3528702565223</t>
  </si>
  <si>
    <t>https://eprel.ec.europa.eu/qr/409541</t>
  </si>
  <si>
    <t>3528703537106</t>
  </si>
  <si>
    <t>https://eprel.ec.europa.eu/qr/410005</t>
  </si>
  <si>
    <t>3528708753969</t>
  </si>
  <si>
    <t>185/55-15</t>
  </si>
  <si>
    <t>https://eprel.ec.europa.eu/qr/412556</t>
  </si>
  <si>
    <t>185551582T</t>
  </si>
  <si>
    <t>3528701403267</t>
  </si>
  <si>
    <t>195/55-15</t>
  </si>
  <si>
    <t>https://eprel.ec.europa.eu/qr/408959</t>
  </si>
  <si>
    <t>195551585H</t>
  </si>
  <si>
    <t>3528705343071</t>
  </si>
  <si>
    <t>https://eprel.ec.europa.eu/qr/1154186</t>
  </si>
  <si>
    <t>87T</t>
  </si>
  <si>
    <t>195551687T</t>
  </si>
  <si>
    <t>3528704184347</t>
  </si>
  <si>
    <t>https://eprel.ec.europa.eu/qr/1154185</t>
  </si>
  <si>
    <t>3528705766962</t>
  </si>
  <si>
    <t>https://eprel.ec.europa.eu/qr/411095</t>
  </si>
  <si>
    <t>3528701526331</t>
  </si>
  <si>
    <t>https://eprel.ec.europa.eu/qr/409026</t>
  </si>
  <si>
    <t>3528703102250</t>
  </si>
  <si>
    <t>https://eprel.ec.europa.eu/qr/409798</t>
  </si>
  <si>
    <t>3528707060365</t>
  </si>
  <si>
    <t>https://eprel.ec.europa.eu/qr/411743</t>
  </si>
  <si>
    <t>3528701654706</t>
  </si>
  <si>
    <t>https://eprel.ec.europa.eu/qr/409085</t>
  </si>
  <si>
    <t>3528705774837</t>
  </si>
  <si>
    <t>https://eprel.ec.europa.eu/qr/411102</t>
  </si>
  <si>
    <t>3528701027982</t>
  </si>
  <si>
    <t>https://eprel.ec.europa.eu/qr/408734</t>
  </si>
  <si>
    <t>3528706636417</t>
  </si>
  <si>
    <t>https://eprel.ec.europa.eu/qr/411538</t>
  </si>
  <si>
    <t>225551695H</t>
  </si>
  <si>
    <t>3528702180891</t>
  </si>
  <si>
    <t>https://eprel.ec.europa.eu/qr/409353</t>
  </si>
  <si>
    <t>3528700021370</t>
  </si>
  <si>
    <t>https://eprel.ec.europa.eu/qr/1345017</t>
  </si>
  <si>
    <t>Lanseringsdato: 2023-04</t>
  </si>
  <si>
    <t>3528704398720</t>
  </si>
  <si>
    <t>https://eprel.ec.europa.eu/qr/1345019</t>
  </si>
  <si>
    <t>3528708138629</t>
  </si>
  <si>
    <t>https://eprel.ec.europa.eu/qr/412235</t>
  </si>
  <si>
    <t>3528703757443</t>
  </si>
  <si>
    <t>https://eprel.ec.europa.eu/qr/1126014</t>
  </si>
  <si>
    <t>3528708565920</t>
  </si>
  <si>
    <t>https://eprel.ec.europa.eu/qr/412456</t>
  </si>
  <si>
    <t>3528706059674</t>
  </si>
  <si>
    <t>https://eprel.ec.europa.eu/qr/411246</t>
  </si>
  <si>
    <t>3528706759369</t>
  </si>
  <si>
    <t>https://eprel.ec.europa.eu/qr/411590</t>
  </si>
  <si>
    <t>3528704360147</t>
  </si>
  <si>
    <t>https://eprel.ec.europa.eu/qr/410398</t>
  </si>
  <si>
    <t>3528702496824</t>
  </si>
  <si>
    <t>https://eprel.ec.europa.eu/qr/409509</t>
  </si>
  <si>
    <t>3528708407305</t>
  </si>
  <si>
    <t>https://eprel.ec.europa.eu/qr/461975</t>
  </si>
  <si>
    <t>3528702987155</t>
  </si>
  <si>
    <t>https://eprel.ec.europa.eu/qr/1340508</t>
  </si>
  <si>
    <t>3528708846166</t>
  </si>
  <si>
    <t>195/50-15</t>
  </si>
  <si>
    <t>https://eprel.ec.europa.eu/qr/412606</t>
  </si>
  <si>
    <t>82H</t>
  </si>
  <si>
    <t>195501582H</t>
  </si>
  <si>
    <t>3528709600149</t>
  </si>
  <si>
    <t>https://eprel.ec.europa.eu/qr/412980</t>
  </si>
  <si>
    <t>3528709547161</t>
  </si>
  <si>
    <t>https://eprel.ec.europa.eu/qr/412948</t>
  </si>
  <si>
    <t>G-FORCE WINTER</t>
  </si>
  <si>
    <t>3528705181529</t>
  </si>
  <si>
    <t>https://eprel.ec.europa.eu/qr/410814</t>
  </si>
  <si>
    <t>3528703654575</t>
  </si>
  <si>
    <t>https://eprel.ec.europa.eu/qr/410064</t>
  </si>
  <si>
    <t>3528701207223</t>
  </si>
  <si>
    <t>https://eprel.ec.europa.eu/qr/408855</t>
  </si>
  <si>
    <t>3528707117601</t>
  </si>
  <si>
    <t>https://eprel.ec.europa.eu/qr/411775</t>
  </si>
  <si>
    <t>3528704822003</t>
  </si>
  <si>
    <t>https://eprel.ec.europa.eu/qr/1239902</t>
  </si>
  <si>
    <t>3528702366363</t>
  </si>
  <si>
    <t>https://eprel.ec.europa.eu/qr/409439</t>
  </si>
  <si>
    <t>3528705772277</t>
  </si>
  <si>
    <t>https://eprel.ec.europa.eu/qr/411101</t>
  </si>
  <si>
    <t>3528701209487</t>
  </si>
  <si>
    <t>https://eprel.ec.europa.eu/qr/1372339</t>
  </si>
  <si>
    <t>3528701850344</t>
  </si>
  <si>
    <t>https://eprel.ec.europa.eu/qr/1372340</t>
  </si>
  <si>
    <t>3528707911452</t>
  </si>
  <si>
    <t>https://eprel.ec.europa.eu/qr/412153</t>
  </si>
  <si>
    <t>3528704816224</t>
  </si>
  <si>
    <t>https://eprel.ec.europa.eu/qr/410633</t>
  </si>
  <si>
    <t>3528705655617</t>
  </si>
  <si>
    <t>https://eprel.ec.europa.eu/qr/411048</t>
  </si>
  <si>
    <t>3528700129748</t>
  </si>
  <si>
    <t>https://eprel.ec.europa.eu/qr/408317</t>
  </si>
  <si>
    <t>3528703524076</t>
  </si>
  <si>
    <t>https://eprel.ec.europa.eu/qr/409999</t>
  </si>
  <si>
    <t>3528707422743</t>
  </si>
  <si>
    <t>https://eprel.ec.europa.eu/qr/1154203</t>
  </si>
  <si>
    <t>3528704690213</t>
  </si>
  <si>
    <t>https://eprel.ec.europa.eu/qr/410572</t>
  </si>
  <si>
    <t>3528702401385</t>
  </si>
  <si>
    <t>https://eprel.ec.europa.eu/qr/409463</t>
  </si>
  <si>
    <t>3528709069083</t>
  </si>
  <si>
    <t>https://eprel.ec.europa.eu/qr/412715</t>
  </si>
  <si>
    <t>235451794H</t>
  </si>
  <si>
    <t>3528700068832</t>
  </si>
  <si>
    <t>https://eprel.ec.europa.eu/qr/1388786</t>
  </si>
  <si>
    <t>3528709577106</t>
  </si>
  <si>
    <t>https://eprel.ec.europa.eu/qr/412965</t>
  </si>
  <si>
    <t>3528706088810</t>
  </si>
  <si>
    <t>https://eprel.ec.europa.eu/qr/411261</t>
  </si>
  <si>
    <t>3528700994018</t>
  </si>
  <si>
    <t>https://eprel.ec.europa.eu/qr/408716</t>
  </si>
  <si>
    <t>3528703266884</t>
  </si>
  <si>
    <t>https://eprel.ec.europa.eu/qr/1340509</t>
  </si>
  <si>
    <t>3528702973899</t>
  </si>
  <si>
    <t>https://eprel.ec.europa.eu/qr/1340485</t>
  </si>
  <si>
    <t>3528702564752</t>
  </si>
  <si>
    <t>205/40-17</t>
  </si>
  <si>
    <t>https://eprel.ec.europa.eu/qr/409540</t>
  </si>
  <si>
    <t>84V</t>
  </si>
  <si>
    <t>205401784V</t>
  </si>
  <si>
    <t>3528700567663</t>
  </si>
  <si>
    <t>https://eprel.ec.europa.eu/qr/408512</t>
  </si>
  <si>
    <t>3528707690678</t>
  </si>
  <si>
    <t>https://eprel.ec.europa.eu/qr/1320622</t>
  </si>
  <si>
    <t>3528703010678</t>
  </si>
  <si>
    <t>https://eprel.ec.europa.eu/qr/409753</t>
  </si>
  <si>
    <t>3528707336941</t>
  </si>
  <si>
    <t>https://eprel.ec.europa.eu/qr/411874</t>
  </si>
  <si>
    <t>3528706061455</t>
  </si>
  <si>
    <t>https://eprel.ec.europa.eu/qr/1461040</t>
  </si>
  <si>
    <t>225401993V</t>
  </si>
  <si>
    <t>3528705932978</t>
  </si>
  <si>
    <t>https://eprel.ec.europa.eu/qr/1187082</t>
  </si>
  <si>
    <t>235401996V</t>
  </si>
  <si>
    <t>3528702340769</t>
  </si>
  <si>
    <t>https://eprel.ec.europa.eu/qr/1187086</t>
  </si>
  <si>
    <t>3528707426284</t>
  </si>
  <si>
    <t>https://eprel.ec.europa.eu/qr/411922</t>
  </si>
  <si>
    <t>3528707526380</t>
  </si>
  <si>
    <t>https://eprel.ec.europa.eu/qr/1104243</t>
  </si>
  <si>
    <t>3528700840537</t>
  </si>
  <si>
    <t>https://eprel.ec.europa.eu/qr/461980</t>
  </si>
  <si>
    <t>G-FORCE WINTER2 SUV</t>
  </si>
  <si>
    <t>3528700452198</t>
  </si>
  <si>
    <t>https://eprel.ec.europa.eu/qr/461978</t>
  </si>
  <si>
    <t>2157016100H</t>
  </si>
  <si>
    <t>3528709333115</t>
  </si>
  <si>
    <t>https://eprel.ec.europa.eu/qr/462002</t>
  </si>
  <si>
    <t>3528705264772</t>
  </si>
  <si>
    <t>https://eprel.ec.europa.eu/qr/410863</t>
  </si>
  <si>
    <t>G-FORCE WINTER2 SUV XL</t>
  </si>
  <si>
    <t>3528706668579</t>
  </si>
  <si>
    <t>https://eprel.ec.europa.eu/qr/461996</t>
  </si>
  <si>
    <t>3528708985018</t>
  </si>
  <si>
    <t>https://eprel.ec.europa.eu/qr/462001</t>
  </si>
  <si>
    <t>215651799V</t>
  </si>
  <si>
    <t>3528708764453</t>
  </si>
  <si>
    <t>https://eprel.ec.europa.eu/qr/461999</t>
  </si>
  <si>
    <t>2256517102T</t>
  </si>
  <si>
    <t>3528702471968</t>
  </si>
  <si>
    <t>https://eprel.ec.europa.eu/qr/461984</t>
  </si>
  <si>
    <t>2256517102H</t>
  </si>
  <si>
    <t>3528709205313</t>
  </si>
  <si>
    <t>https://eprel.ec.europa.eu/qr/412775</t>
  </si>
  <si>
    <t>3528701409689</t>
  </si>
  <si>
    <t>https://eprel.ec.europa.eu/qr/461982</t>
  </si>
  <si>
    <t>2156017100V</t>
  </si>
  <si>
    <t>3528706133978</t>
  </si>
  <si>
    <t>https://eprel.ec.europa.eu/qr/461994</t>
  </si>
  <si>
    <t>3528702523780</t>
  </si>
  <si>
    <t>https://eprel.ec.europa.eu/qr/461985</t>
  </si>
  <si>
    <t>3528708625389</t>
  </si>
  <si>
    <t>https://eprel.ec.europa.eu/qr/461998</t>
  </si>
  <si>
    <t>2256017103V</t>
  </si>
  <si>
    <t>3528702079058</t>
  </si>
  <si>
    <t>https://eprel.ec.europa.eu/qr/577173</t>
  </si>
  <si>
    <t>2356017102H</t>
  </si>
  <si>
    <t>3528701897196</t>
  </si>
  <si>
    <t>3528703932277</t>
  </si>
  <si>
    <t>https://eprel.ec.europa.eu/qr/461988</t>
  </si>
  <si>
    <t>235551799H</t>
  </si>
  <si>
    <t>3528706611254</t>
  </si>
  <si>
    <t>https://eprel.ec.europa.eu/qr/461995</t>
  </si>
  <si>
    <t>3528704732593</t>
  </si>
  <si>
    <t>https://eprel.ec.europa.eu/qr/461992</t>
  </si>
  <si>
    <t>3528703949893</t>
  </si>
  <si>
    <t>https://eprel.ec.europa.eu/qr/461989</t>
  </si>
  <si>
    <t>215551895H</t>
  </si>
  <si>
    <t>3528702520321</t>
  </si>
  <si>
    <t>https://eprel.ec.europa.eu/qr/409517</t>
  </si>
  <si>
    <t>3528700462067</t>
  </si>
  <si>
    <t>https://eprel.ec.europa.eu/qr/461979</t>
  </si>
  <si>
    <t>225551898H</t>
  </si>
  <si>
    <t>3528704115884</t>
  </si>
  <si>
    <t>https://eprel.ec.europa.eu/qr/461990</t>
  </si>
  <si>
    <t>3528702908778</t>
  </si>
  <si>
    <t>https://eprel.ec.europa.eu/qr/461987</t>
  </si>
  <si>
    <t>225551898V</t>
  </si>
  <si>
    <t>3528700972580</t>
  </si>
  <si>
    <t>https://eprel.ec.europa.eu/qr/461981</t>
  </si>
  <si>
    <t>3528708819917</t>
  </si>
  <si>
    <t>https://eprel.ec.europa.eu/qr/462000</t>
  </si>
  <si>
    <t>2355518100H</t>
  </si>
  <si>
    <t>3528704421268</t>
  </si>
  <si>
    <t>https://eprel.ec.europa.eu/qr/461991</t>
  </si>
  <si>
    <t>3528702640302</t>
  </si>
  <si>
    <t>https://eprel.ec.europa.eu/qr/461986</t>
  </si>
  <si>
    <t>3528707207272</t>
  </si>
  <si>
    <t>https://eprel.ec.europa.eu/qr/461997</t>
  </si>
  <si>
    <t>3528706485626</t>
  </si>
  <si>
    <t>https://eprel.ec.europa.eu/qr/646914</t>
  </si>
  <si>
    <t>235501999V</t>
  </si>
  <si>
    <t>3528705015015</t>
  </si>
  <si>
    <t>https://eprel.ec.europa.eu/qr/461993</t>
  </si>
  <si>
    <t>3528706469978</t>
  </si>
  <si>
    <t>https://eprel.ec.europa.eu/qr/577172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</si>
</sst>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kr&quot;_-;\-* #,##0.00\ &quot;kr&quot;_-;_-* &quot;-&quot;??\ &quot;kr&quot;_-;_-@_-"/>
    <numFmt numFmtId="165" formatCode="_-* #,##0.00\ _€_-;\-* #,##0.00\ _€_-;_-* &quot;-&quot;??\ _€_-;_-@_-"/>
    <numFmt numFmtId="166" formatCode="000000"/>
    <numFmt numFmtId="167" formatCode="_(&quot;kr&quot;* #,##0.00_);_(&quot;kr&quot;* \(#,##0.00\);_(&quot;kr&quot;* &quot;-&quot;??_);_(@_)"/>
    <numFmt numFmtId="168" formatCode="0.0%"/>
    <numFmt numFmtId="169" formatCode="0.0"/>
    <numFmt numFmtId="170" formatCode="#,##0\ &quot;kr&quot;"/>
    <numFmt numFmtId="171" formatCode="_ [$kr-414]\ * #,##0.00_ ;_ [$kr-414]\ * \-#,##0.00_ ;_ [$kr-414]\ * &quot;-&quot;??_ ;_ @_ 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i/>
      <sz val="10"/>
      <name val="Calibri"/>
      <family val="2"/>
      <scheme val="minor"/>
    </font>
    <font>
      <b/>
      <sz val="10"/>
      <color theme="2" tint="-0.749992370372631"/>
      <name val="Arial"/>
      <family val="2"/>
    </font>
    <font>
      <u/>
      <sz val="7.5"/>
      <color indexed="12"/>
      <name val="Arial"/>
      <family val="2"/>
    </font>
    <font>
      <u/>
      <sz val="7.5"/>
      <color indexed="36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indexed="64"/>
      </right>
      <top style="thin">
        <color theme="2" tint="-0.749961851863155"/>
      </top>
      <bottom/>
      <diagonal/>
    </border>
    <border>
      <left/>
      <right style="thin">
        <color indexed="64"/>
      </right>
      <top/>
      <bottom style="thin">
        <color theme="2" tint="-0.749961851863155"/>
      </bottom>
      <diagonal/>
    </border>
    <border>
      <left style="thin">
        <color indexed="64"/>
      </left>
      <right/>
      <top style="thin">
        <color theme="2" tint="-0.749961851863155"/>
      </top>
      <bottom/>
      <diagonal/>
    </border>
    <border>
      <left style="thin">
        <color indexed="64"/>
      </left>
      <right style="thin">
        <color indexed="64"/>
      </right>
      <top style="thin">
        <color theme="2" tint="-0.749961851863155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theme="2" tint="-0.749961851863155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2" tint="-0.749961851863155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1">
    <xf numFmtId="0" fontId="0" fillId="0" borderId="0" xfId="0"/>
    <xf numFmtId="166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166" fontId="0" fillId="2" borderId="0" xfId="0" applyNumberFormat="1" applyFill="1" applyAlignment="1">
      <alignment horizontal="center"/>
    </xf>
    <xf numFmtId="9" fontId="0" fillId="2" borderId="0" xfId="0" applyNumberFormat="1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0" borderId="0" xfId="0" applyAlignment="1">
      <alignment vertical="top" wrapText="1"/>
    </xf>
    <xf numFmtId="0" fontId="0" fillId="2" borderId="0" xfId="0" applyFill="1" applyAlignment="1">
      <alignment vertical="top"/>
    </xf>
    <xf numFmtId="0" fontId="0" fillId="6" borderId="0" xfId="0" applyFill="1"/>
    <xf numFmtId="170" fontId="3" fillId="7" borderId="9" xfId="0" applyNumberFormat="1" applyFont="1" applyFill="1" applyBorder="1" applyAlignment="1">
      <alignment horizontal="center" vertical="center"/>
    </xf>
    <xf numFmtId="171" fontId="0" fillId="2" borderId="2" xfId="0" applyNumberFormat="1" applyFill="1" applyBorder="1"/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right"/>
    </xf>
    <xf numFmtId="0" fontId="3" fillId="7" borderId="11" xfId="0" applyFont="1" applyFill="1" applyBorder="1" applyAlignment="1">
      <alignment horizontal="center" vertical="center"/>
    </xf>
    <xf numFmtId="171" fontId="0" fillId="2" borderId="5" xfId="0" applyNumberFormat="1" applyFill="1" applyBorder="1"/>
    <xf numFmtId="0" fontId="0" fillId="2" borderId="0" xfId="0" applyFill="1" applyAlignment="1">
      <alignment vertical="top" wrapText="1"/>
    </xf>
    <xf numFmtId="0" fontId="0" fillId="2" borderId="6" xfId="0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6" xfId="0" applyFill="1" applyBorder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0" fillId="2" borderId="4" xfId="0" applyFill="1" applyBorder="1" applyAlignment="1">
      <alignment horizontal="left"/>
    </xf>
    <xf numFmtId="0" fontId="3" fillId="7" borderId="11" xfId="0" applyFont="1" applyFill="1" applyBorder="1" applyAlignment="1">
      <alignment horizontal="left" vertical="center"/>
    </xf>
    <xf numFmtId="0" fontId="3" fillId="7" borderId="1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3" xfId="0" applyBorder="1"/>
    <xf numFmtId="0" fontId="0" fillId="0" borderId="4" xfId="0" applyBorder="1" applyAlignment="1">
      <alignment horizontal="center"/>
    </xf>
    <xf numFmtId="169" fontId="0" fillId="0" borderId="4" xfId="0" applyNumberFormat="1" applyBorder="1" applyAlignment="1">
      <alignment horizontal="center"/>
    </xf>
    <xf numFmtId="0" fontId="0" fillId="0" borderId="1" xfId="0" applyBorder="1"/>
    <xf numFmtId="169" fontId="0" fillId="0" borderId="0" xfId="0" applyNumberFormat="1" applyAlignment="1">
      <alignment horizontal="center"/>
    </xf>
    <xf numFmtId="2" fontId="0" fillId="0" borderId="6" xfId="19" applyNumberFormat="1" applyFont="1" applyFill="1" applyBorder="1" applyAlignment="1">
      <alignment horizontal="center"/>
    </xf>
    <xf numFmtId="168" fontId="2" fillId="2" borderId="2" xfId="1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0" fillId="0" borderId="4" xfId="0" applyNumberFormat="1" applyBorder="1" applyAlignment="1">
      <alignment horizontal="right"/>
    </xf>
    <xf numFmtId="2" fontId="0" fillId="0" borderId="4" xfId="8" applyNumberFormat="1" applyFont="1" applyBorder="1" applyAlignment="1">
      <alignment horizontal="right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left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2" fontId="0" fillId="0" borderId="0" xfId="8" applyNumberFormat="1" applyFont="1" applyAlignment="1">
      <alignment horizontal="right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left"/>
    </xf>
    <xf numFmtId="2" fontId="0" fillId="0" borderId="5" xfId="19" applyNumberFormat="1" applyFont="1" applyFill="1" applyBorder="1" applyAlignment="1">
      <alignment horizontal="center"/>
    </xf>
    <xf numFmtId="0" fontId="3" fillId="5" borderId="3" xfId="0" applyFont="1" applyFill="1" applyBorder="1"/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right"/>
    </xf>
    <xf numFmtId="0" fontId="3" fillId="5" borderId="14" xfId="0" applyFont="1" applyFill="1" applyBorder="1"/>
    <xf numFmtId="0" fontId="0" fillId="5" borderId="13" xfId="0" applyFill="1" applyBorder="1" applyAlignment="1">
      <alignment horizontal="center"/>
    </xf>
    <xf numFmtId="166" fontId="11" fillId="0" borderId="4" xfId="0" applyNumberFormat="1" applyFont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0" fontId="0" fillId="0" borderId="4" xfId="0" applyBorder="1" applyAlignment="1">
      <alignment horizontal="left"/>
    </xf>
    <xf numFmtId="0" fontId="6" fillId="3" borderId="1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0" borderId="14" xfId="0" applyBorder="1"/>
    <xf numFmtId="166" fontId="11" fillId="0" borderId="18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9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left"/>
    </xf>
    <xf numFmtId="2" fontId="0" fillId="0" borderId="18" xfId="0" applyNumberFormat="1" applyBorder="1" applyAlignment="1">
      <alignment horizontal="right"/>
    </xf>
    <xf numFmtId="2" fontId="0" fillId="0" borderId="18" xfId="8" applyNumberFormat="1" applyFont="1" applyBorder="1" applyAlignment="1">
      <alignment horizontal="right"/>
    </xf>
    <xf numFmtId="3" fontId="0" fillId="0" borderId="18" xfId="0" applyNumberFormat="1" applyBorder="1" applyAlignment="1">
      <alignment horizontal="center"/>
    </xf>
    <xf numFmtId="3" fontId="0" fillId="0" borderId="18" xfId="0" applyNumberFormat="1" applyBorder="1" applyAlignment="1">
      <alignment horizontal="left"/>
    </xf>
    <xf numFmtId="2" fontId="0" fillId="0" borderId="13" xfId="19" applyNumberFormat="1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5" fontId="9" fillId="4" borderId="3" xfId="0" applyNumberFormat="1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20">
    <cellStyle name="=C:\WINNT\SYSTEM32\COMMAND.COM" xfId="2" xr:uid="{00000000-0005-0000-0000-000000000000}"/>
    <cellStyle name="Currency 2" xfId="3" xr:uid="{00000000-0005-0000-0000-000003000000}"/>
    <cellStyle name="Hipervínculo" xfId="4" xr:uid="{00000000-0005-0000-0000-000004000000}"/>
    <cellStyle name="Hipervínculo visitado" xfId="5" xr:uid="{00000000-0005-0000-0000-000005000000}"/>
    <cellStyle name="Milliers 2" xfId="6" xr:uid="{00000000-0005-0000-0000-000006000000}"/>
    <cellStyle name="Normal" xfId="0" builtinId="0"/>
    <cellStyle name="Normal 10" xfId="7" xr:uid="{00000000-0005-0000-0000-000008000000}"/>
    <cellStyle name="Normal 2" xfId="8" xr:uid="{00000000-0005-0000-0000-000009000000}"/>
    <cellStyle name="Normal 3" xfId="9" xr:uid="{00000000-0005-0000-0000-00000A000000}"/>
    <cellStyle name="Normal 4" xfId="10" xr:uid="{00000000-0005-0000-0000-00000B000000}"/>
    <cellStyle name="Normal 5" xfId="11" xr:uid="{00000000-0005-0000-0000-00000C000000}"/>
    <cellStyle name="Normal 6" xfId="12" xr:uid="{00000000-0005-0000-0000-00000D000000}"/>
    <cellStyle name="Normal 7" xfId="13" xr:uid="{00000000-0005-0000-0000-00000E000000}"/>
    <cellStyle name="Normal 7 2" xfId="14" xr:uid="{00000000-0005-0000-0000-00000F000000}"/>
    <cellStyle name="Normal 8" xfId="15" xr:uid="{00000000-0005-0000-0000-000010000000}"/>
    <cellStyle name="Normal 9" xfId="16" xr:uid="{00000000-0005-0000-0000-000011000000}"/>
    <cellStyle name="Percent 2" xfId="17" xr:uid="{00000000-0005-0000-0000-000013000000}"/>
    <cellStyle name="Pourcentage 2" xfId="18" xr:uid="{00000000-0005-0000-0000-000014000000}"/>
    <cellStyle name="Prosent" xfId="1" builtinId="5"/>
    <cellStyle name="Valuta" xfId="19" builtinId="4"/>
  </cellStyles>
  <dxfs count="2">
    <dxf>
      <fill>
        <patternFill>
          <bgColor theme="0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363108</xdr:colOff>
      <xdr:row>6</xdr:row>
      <xdr:rowOff>99060</xdr:rowOff>
    </xdr:from>
    <xdr:to>
      <xdr:col>27</xdr:col>
      <xdr:colOff>364491</xdr:colOff>
      <xdr:row>9</xdr:row>
      <xdr:rowOff>93450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0608" y="1104900"/>
          <a:ext cx="2547731" cy="536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5674340" y="1325880"/>
          <a:ext cx="1714500" cy="502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 b="1"/>
        </a:p>
      </xdr:txBody>
    </xdr:sp>
    <xdr:clientData/>
  </xdr:twoCellAnchor>
  <xdr:twoCellAnchor editAs="oneCell">
    <xdr:from>
      <xdr:col>16</xdr:col>
      <xdr:colOff>1714500</xdr:colOff>
      <xdr:row>1</xdr:row>
      <xdr:rowOff>144780</xdr:rowOff>
    </xdr:from>
    <xdr:to>
      <xdr:col>27</xdr:col>
      <xdr:colOff>135096</xdr:colOff>
      <xdr:row>5</xdr:row>
      <xdr:rowOff>97742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312420"/>
          <a:ext cx="2781300" cy="623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95250</xdr:colOff>
      <xdr:row>14</xdr:row>
      <xdr:rowOff>464344</xdr:rowOff>
    </xdr:from>
    <xdr:to>
      <xdr:col>23</xdr:col>
      <xdr:colOff>469276</xdr:colOff>
      <xdr:row>14</xdr:row>
      <xdr:rowOff>783167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427CA28-2076-4C0C-8B70-64AC29D1F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1156" y="2833688"/>
          <a:ext cx="384821" cy="318823"/>
        </a:xfrm>
        <a:prstGeom prst="rect">
          <a:avLst/>
        </a:prstGeom>
      </xdr:spPr>
    </xdr:pic>
    <xdr:clientData/>
  </xdr:twoCellAnchor>
  <xdr:twoCellAnchor editAs="oneCell">
    <xdr:from>
      <xdr:col>24</xdr:col>
      <xdr:colOff>11906</xdr:colOff>
      <xdr:row>14</xdr:row>
      <xdr:rowOff>452437</xdr:rowOff>
    </xdr:from>
    <xdr:to>
      <xdr:col>24</xdr:col>
      <xdr:colOff>479072</xdr:colOff>
      <xdr:row>14</xdr:row>
      <xdr:rowOff>781661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3CC02EC-6DD7-4FFE-849E-1ACD600AB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19781" y="2821781"/>
          <a:ext cx="476691" cy="317794"/>
        </a:xfrm>
        <a:prstGeom prst="rect">
          <a:avLst/>
        </a:prstGeom>
      </xdr:spPr>
    </xdr:pic>
    <xdr:clientData/>
  </xdr:twoCellAnchor>
  <xdr:twoCellAnchor editAs="oneCell">
    <xdr:from>
      <xdr:col>25</xdr:col>
      <xdr:colOff>35718</xdr:colOff>
      <xdr:row>14</xdr:row>
      <xdr:rowOff>452438</xdr:rowOff>
    </xdr:from>
    <xdr:to>
      <xdr:col>25</xdr:col>
      <xdr:colOff>475045</xdr:colOff>
      <xdr:row>14</xdr:row>
      <xdr:rowOff>780387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68DA8B4-3E34-40C9-B721-D6B5501EC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55562" y="2821782"/>
          <a:ext cx="439327" cy="327949"/>
        </a:xfrm>
        <a:prstGeom prst="rect">
          <a:avLst/>
        </a:prstGeom>
      </xdr:spPr>
    </xdr:pic>
    <xdr:clientData/>
  </xdr:twoCellAnchor>
  <xdr:twoCellAnchor editAs="oneCell">
    <xdr:from>
      <xdr:col>27</xdr:col>
      <xdr:colOff>535781</xdr:colOff>
      <xdr:row>14</xdr:row>
      <xdr:rowOff>71437</xdr:rowOff>
    </xdr:from>
    <xdr:to>
      <xdr:col>27</xdr:col>
      <xdr:colOff>933105</xdr:colOff>
      <xdr:row>14</xdr:row>
      <xdr:rowOff>454687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468581C2-93E3-4049-866D-974E7638D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31937" y="2440781"/>
          <a:ext cx="404944" cy="383250"/>
        </a:xfrm>
        <a:prstGeom prst="rect">
          <a:avLst/>
        </a:prstGeom>
        <a:noFill/>
      </xdr:spPr>
    </xdr:pic>
    <xdr:clientData/>
  </xdr:twoCellAnchor>
  <xdr:twoCellAnchor editAs="oneCell">
    <xdr:from>
      <xdr:col>28</xdr:col>
      <xdr:colOff>523875</xdr:colOff>
      <xdr:row>14</xdr:row>
      <xdr:rowOff>71438</xdr:rowOff>
    </xdr:from>
    <xdr:to>
      <xdr:col>28</xdr:col>
      <xdr:colOff>969663</xdr:colOff>
      <xdr:row>14</xdr:row>
      <xdr:rowOff>477991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385B4E4-8AC7-4A49-BF3E-9A63BD3E3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20219" y="2440782"/>
          <a:ext cx="457218" cy="3989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fs402\SHARE\DATA\WS01553\My%20Documents\PPW%20Database%20loop%20tool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PDF"/>
      <sheetName val="NOSE"/>
      <sheetName val="DE"/>
      <sheetName val="FIN"/>
      <sheetName val="Tigar"/>
      <sheetName val="Pivot"/>
      <sheetName val="SetUp"/>
      <sheetName val="Product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Q915"/>
  <sheetViews>
    <sheetView showGridLines="0" showZeros="0" tabSelected="1" zoomScale="80" zoomScaleNormal="80" workbookViewId="0">
      <pane ySplit="15" topLeftCell="A16" activePane="bottomLeft" state="frozen"/>
      <selection pane="bottomLeft" activeCell="D13" sqref="D13"/>
    </sheetView>
  </sheetViews>
  <sheetFormatPr baseColWidth="10" defaultColWidth="0" defaultRowHeight="12.5" zeroHeight="1" outlineLevelCol="1" x14ac:dyDescent="0.25"/>
  <cols>
    <col min="1" max="1" width="9.1796875" customWidth="1"/>
    <col min="2" max="2" width="0.1796875" customWidth="1"/>
    <col min="3" max="3" width="23.453125" customWidth="1"/>
    <col min="4" max="4" width="21.7265625" style="27" customWidth="1"/>
    <col min="5" max="5" width="14.1796875" hidden="1" customWidth="1" outlineLevel="1"/>
    <col min="6" max="6" width="9.453125" hidden="1" customWidth="1" outlineLevel="1"/>
    <col min="7" max="7" width="40" customWidth="1" collapsed="1"/>
    <col min="8" max="8" width="15.7265625" hidden="1" customWidth="1" outlineLevel="1"/>
    <col min="9" max="9" width="22.54296875" hidden="1" customWidth="1" outlineLevel="1"/>
    <col min="10" max="10" width="18.7265625" hidden="1" customWidth="1" outlineLevel="1"/>
    <col min="11" max="11" width="19.7265625" hidden="1" customWidth="1" outlineLevel="1"/>
    <col min="12" max="12" width="15.7265625" hidden="1" customWidth="1" outlineLevel="1"/>
    <col min="13" max="13" width="35" hidden="1" customWidth="1" outlineLevel="1"/>
    <col min="14" max="14" width="9.1796875" customWidth="1" collapsed="1"/>
    <col min="15" max="15" width="16.7265625" hidden="1" customWidth="1" outlineLevel="1"/>
    <col min="16" max="16" width="18" customWidth="1" collapsed="1"/>
    <col min="17" max="17" width="27.54296875" bestFit="1" customWidth="1"/>
    <col min="18" max="18" width="12" style="27" hidden="1" customWidth="1" outlineLevel="1"/>
    <col min="19" max="19" width="9" style="27" hidden="1" customWidth="1" outlineLevel="1"/>
    <col min="20" max="20" width="10.81640625" style="27" hidden="1" customWidth="1" outlineLevel="1"/>
    <col min="21" max="22" width="6.7265625" style="27" hidden="1" customWidth="1" outlineLevel="1"/>
    <col min="23" max="23" width="6.7265625" style="27" customWidth="1" collapsed="1"/>
    <col min="24" max="26" width="7.7265625" style="27" customWidth="1"/>
    <col min="27" max="27" width="7" style="27" customWidth="1"/>
    <col min="28" max="28" width="22.453125" style="27" customWidth="1"/>
    <col min="29" max="29" width="21.81640625" style="27" customWidth="1"/>
    <col min="30" max="30" width="9.54296875" customWidth="1"/>
    <col min="31" max="31" width="9.7265625" customWidth="1"/>
    <col min="32" max="32" width="13.26953125" customWidth="1"/>
    <col min="33" max="33" width="9.81640625" customWidth="1"/>
    <col min="34" max="34" width="23" bestFit="1" customWidth="1"/>
    <col min="35" max="35" width="29.1796875" style="32" customWidth="1"/>
    <col min="36" max="36" width="16.1796875" customWidth="1"/>
    <col min="37" max="37" width="18.54296875" customWidth="1"/>
    <col min="38" max="38" width="14.81640625" bestFit="1" customWidth="1"/>
    <col min="39" max="39" width="21.26953125" hidden="1" customWidth="1"/>
    <col min="40" max="40" width="6.81640625" hidden="1" customWidth="1"/>
    <col min="41" max="42" width="9.1796875" hidden="1" customWidth="1"/>
    <col min="43" max="43" width="9.26953125" hidden="1" customWidth="1"/>
    <col min="44" max="16384" width="9.1796875" hidden="1"/>
  </cols>
  <sheetData>
    <row r="1" spans="1:43" x14ac:dyDescent="0.25">
      <c r="A1" s="3"/>
      <c r="B1" s="3"/>
      <c r="C1" s="3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28" t="s">
        <v>0</v>
      </c>
      <c r="AJ1" s="3"/>
      <c r="AK1" s="3"/>
      <c r="AM1" s="3"/>
      <c r="AN1" s="3"/>
      <c r="AO1" s="3"/>
      <c r="AP1" s="3"/>
      <c r="AQ1" s="3"/>
    </row>
    <row r="2" spans="1:43" ht="13" x14ac:dyDescent="0.25">
      <c r="A2" s="3"/>
      <c r="B2" s="3"/>
      <c r="C2" s="77" t="s">
        <v>1</v>
      </c>
      <c r="D2" s="78"/>
      <c r="E2" s="20"/>
      <c r="F2" s="20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9"/>
      <c r="AJ2" s="20"/>
      <c r="AK2" s="22"/>
      <c r="AM2" s="3"/>
      <c r="AN2" s="3"/>
      <c r="AO2" s="3"/>
    </row>
    <row r="3" spans="1:43" ht="13" x14ac:dyDescent="0.3">
      <c r="A3" s="3"/>
      <c r="B3" s="3"/>
      <c r="C3" s="52"/>
      <c r="D3" s="53"/>
      <c r="E3" s="4"/>
      <c r="F3" s="4"/>
      <c r="G3" s="4"/>
      <c r="H3" s="4"/>
      <c r="I3" s="4"/>
      <c r="J3" s="4"/>
      <c r="K3" s="4"/>
      <c r="L3" s="4"/>
      <c r="M3" s="4"/>
      <c r="N3" s="4"/>
      <c r="O3" s="2"/>
      <c r="P3" s="2"/>
      <c r="Q3" s="3"/>
      <c r="R3" s="2"/>
      <c r="S3" s="2"/>
      <c r="T3" s="2"/>
      <c r="U3" s="2"/>
      <c r="V3" s="2"/>
      <c r="W3" s="2"/>
      <c r="X3" s="79"/>
      <c r="Y3" s="79"/>
      <c r="Z3" s="79"/>
      <c r="AA3" s="4"/>
      <c r="AB3" s="4"/>
      <c r="AC3" s="4"/>
      <c r="AD3" s="2"/>
      <c r="AE3" s="2"/>
      <c r="AF3" s="2"/>
      <c r="AG3" s="2"/>
      <c r="AH3" s="2"/>
      <c r="AI3" s="28"/>
      <c r="AJ3" s="2"/>
      <c r="AK3" s="17"/>
      <c r="AM3" s="3"/>
      <c r="AN3" s="3"/>
      <c r="AO3" s="3"/>
    </row>
    <row r="4" spans="1:43" ht="13" x14ac:dyDescent="0.3">
      <c r="A4" s="3"/>
      <c r="B4" s="3"/>
      <c r="C4" s="6" t="s">
        <v>2</v>
      </c>
      <c r="D4" s="39">
        <v>0.42</v>
      </c>
      <c r="E4" s="4"/>
      <c r="F4" s="4"/>
      <c r="G4" s="4"/>
      <c r="H4" s="4"/>
      <c r="I4" s="4"/>
      <c r="J4" s="4"/>
      <c r="K4" s="4"/>
      <c r="L4" s="4"/>
      <c r="M4" s="4"/>
      <c r="N4" s="4"/>
      <c r="O4" s="2"/>
      <c r="P4" s="2"/>
      <c r="Q4" s="3"/>
      <c r="R4" s="2"/>
      <c r="S4" s="2"/>
      <c r="T4" s="2"/>
      <c r="U4" s="2"/>
      <c r="V4" s="2"/>
      <c r="W4" s="2"/>
      <c r="X4" s="26"/>
      <c r="Y4" s="26"/>
      <c r="Z4" s="26"/>
      <c r="AA4" s="4"/>
      <c r="AB4" s="4"/>
      <c r="AC4" s="4"/>
      <c r="AD4" s="2"/>
      <c r="AE4" s="2"/>
      <c r="AF4" s="2"/>
      <c r="AG4" s="2"/>
      <c r="AH4" s="2"/>
      <c r="AI4" s="28"/>
      <c r="AJ4" s="2"/>
      <c r="AK4" s="17"/>
      <c r="AM4" s="3"/>
      <c r="AN4" s="3"/>
      <c r="AO4" s="3"/>
    </row>
    <row r="5" spans="1:43" ht="13" x14ac:dyDescent="0.3">
      <c r="A5" s="3"/>
      <c r="B5" s="3"/>
      <c r="C5" s="6" t="s">
        <v>3</v>
      </c>
      <c r="D5" s="39">
        <v>0.11</v>
      </c>
      <c r="E5" s="4"/>
      <c r="F5" s="4"/>
      <c r="G5" s="4"/>
      <c r="H5" s="4"/>
      <c r="I5" s="4"/>
      <c r="J5" s="4"/>
      <c r="K5" s="4"/>
      <c r="L5" s="4"/>
      <c r="M5" s="4"/>
      <c r="N5" s="4"/>
      <c r="O5" s="2"/>
      <c r="P5" s="2"/>
      <c r="Q5" s="3"/>
      <c r="R5" s="2"/>
      <c r="S5" s="2"/>
      <c r="T5" s="2"/>
      <c r="U5" s="2"/>
      <c r="V5" s="2"/>
      <c r="W5" s="2"/>
      <c r="X5" s="26"/>
      <c r="Y5" s="26"/>
      <c r="Z5" s="26"/>
      <c r="AA5" s="4"/>
      <c r="AB5" s="4"/>
      <c r="AC5" s="4"/>
      <c r="AD5" s="2"/>
      <c r="AE5" s="2"/>
      <c r="AF5" s="2"/>
      <c r="AG5" s="2"/>
      <c r="AH5" s="2"/>
      <c r="AI5" s="28"/>
      <c r="AJ5" s="2"/>
      <c r="AK5" s="17"/>
      <c r="AM5" s="3"/>
      <c r="AN5" s="3"/>
      <c r="AO5" s="3"/>
    </row>
    <row r="6" spans="1:43" x14ac:dyDescent="0.25">
      <c r="A6" s="3"/>
      <c r="B6" s="3"/>
      <c r="C6" s="6"/>
      <c r="D6" s="54"/>
      <c r="E6" s="4"/>
      <c r="F6" s="4"/>
      <c r="G6" s="4"/>
      <c r="H6" s="4"/>
      <c r="I6" s="4"/>
      <c r="J6" s="4"/>
      <c r="K6" s="4"/>
      <c r="L6" s="4"/>
      <c r="M6" s="4"/>
      <c r="N6" s="4"/>
      <c r="O6" s="2"/>
      <c r="P6" s="2"/>
      <c r="Q6" s="3"/>
      <c r="R6" s="2"/>
      <c r="S6" s="2"/>
      <c r="T6" s="2"/>
      <c r="U6" s="2"/>
      <c r="V6" s="2"/>
      <c r="W6" s="2"/>
      <c r="X6" s="80"/>
      <c r="Y6" s="80"/>
      <c r="Z6" s="80"/>
      <c r="AA6" s="4"/>
      <c r="AB6" s="4"/>
      <c r="AC6" s="4"/>
      <c r="AD6" s="2"/>
      <c r="AE6" s="2"/>
      <c r="AF6" s="2"/>
      <c r="AG6" s="2"/>
      <c r="AH6" s="2"/>
      <c r="AI6" s="28"/>
      <c r="AJ6" s="2"/>
      <c r="AK6" s="23"/>
      <c r="AM6" s="3"/>
      <c r="AN6" s="3" t="s">
        <v>4</v>
      </c>
      <c r="AO6" s="3"/>
      <c r="AQ6" s="9" t="s">
        <v>5</v>
      </c>
    </row>
    <row r="7" spans="1:43" ht="15.5" x14ac:dyDescent="0.25">
      <c r="A7" s="3"/>
      <c r="B7" s="3"/>
      <c r="C7" s="6" t="s">
        <v>6</v>
      </c>
      <c r="D7" s="40">
        <v>0</v>
      </c>
      <c r="E7" s="2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2"/>
      <c r="S7" s="2"/>
      <c r="T7" s="2"/>
      <c r="U7" s="2"/>
      <c r="V7" s="2"/>
      <c r="W7" s="2"/>
      <c r="X7" s="80"/>
      <c r="Y7" s="80"/>
      <c r="Z7" s="80"/>
      <c r="AA7" s="4"/>
      <c r="AB7" s="4"/>
      <c r="AC7" s="4"/>
      <c r="AD7" s="2"/>
      <c r="AE7" s="2"/>
      <c r="AF7" s="2"/>
      <c r="AG7" s="2"/>
      <c r="AH7" s="2"/>
      <c r="AI7" s="28"/>
      <c r="AJ7" s="74" t="s">
        <v>7</v>
      </c>
      <c r="AK7" s="75"/>
      <c r="AM7" s="3"/>
      <c r="AN7" s="3" t="s">
        <v>8</v>
      </c>
      <c r="AO7" s="3"/>
    </row>
    <row r="8" spans="1:43" ht="13" x14ac:dyDescent="0.25">
      <c r="A8" s="3"/>
      <c r="B8" s="3"/>
      <c r="C8" s="6"/>
      <c r="D8" s="39"/>
      <c r="E8" s="5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/>
      <c r="S8" s="2"/>
      <c r="T8" s="2"/>
      <c r="U8" s="2"/>
      <c r="V8" s="2"/>
      <c r="W8" s="2"/>
      <c r="X8" s="76"/>
      <c r="Y8" s="76"/>
      <c r="Z8" s="76"/>
      <c r="AA8" s="4"/>
      <c r="AB8" s="4"/>
      <c r="AC8" s="4"/>
      <c r="AD8" s="2"/>
      <c r="AE8" s="2"/>
      <c r="AF8" s="2"/>
      <c r="AG8" s="2"/>
      <c r="AH8" s="2"/>
      <c r="AI8" s="28"/>
      <c r="AJ8" s="14" t="s">
        <v>9</v>
      </c>
      <c r="AK8" s="10" t="s">
        <v>10</v>
      </c>
      <c r="AM8" s="3"/>
      <c r="AN8" s="3"/>
      <c r="AO8" s="3"/>
      <c r="AQ8" t="s">
        <v>11</v>
      </c>
    </row>
    <row r="9" spans="1:43" ht="13" x14ac:dyDescent="0.25">
      <c r="A9" s="3"/>
      <c r="B9" s="3"/>
      <c r="C9" s="6"/>
      <c r="D9" s="54"/>
      <c r="E9" s="2"/>
      <c r="F9" s="2"/>
      <c r="G9" s="5"/>
      <c r="H9" s="5"/>
      <c r="I9" s="5"/>
      <c r="J9" s="5"/>
      <c r="K9" s="5"/>
      <c r="L9" s="5"/>
      <c r="M9" s="5"/>
      <c r="N9" s="5"/>
      <c r="O9" s="3"/>
      <c r="P9" s="3"/>
      <c r="Q9" s="3"/>
      <c r="R9" s="2"/>
      <c r="S9" s="2"/>
      <c r="T9" s="2"/>
      <c r="U9" s="2"/>
      <c r="V9" s="2"/>
      <c r="W9" s="2"/>
      <c r="X9" s="76"/>
      <c r="Y9" s="76"/>
      <c r="Z9" s="76"/>
      <c r="AA9" s="4"/>
      <c r="AB9" s="4"/>
      <c r="AC9" s="4"/>
      <c r="AD9" s="2"/>
      <c r="AE9" s="2"/>
      <c r="AF9" s="2"/>
      <c r="AG9" s="2"/>
      <c r="AH9" s="2"/>
      <c r="AI9" s="30" t="s">
        <v>12</v>
      </c>
      <c r="AJ9" s="13">
        <f>SUMIF($C$16:$C$908,$AI$9,$AJ$16:$AJ$908)</f>
        <v>0</v>
      </c>
      <c r="AK9" s="11">
        <f>SUMIF($C$16:$C$908,$AI$9,$AK$16:$AK$908)</f>
        <v>0</v>
      </c>
      <c r="AM9" s="3"/>
      <c r="AN9" s="3"/>
      <c r="AO9" s="3"/>
      <c r="AQ9" t="s">
        <v>13</v>
      </c>
    </row>
    <row r="10" spans="1:43" ht="13" x14ac:dyDescent="0.25">
      <c r="A10" s="3"/>
      <c r="B10" s="3"/>
      <c r="C10" s="6" t="s">
        <v>14</v>
      </c>
      <c r="D10" s="39">
        <v>0</v>
      </c>
      <c r="E10" s="2"/>
      <c r="F10" s="2"/>
      <c r="G10" s="5"/>
      <c r="H10" s="5"/>
      <c r="I10" s="5"/>
      <c r="J10" s="5"/>
      <c r="K10" s="5"/>
      <c r="L10" s="5"/>
      <c r="M10" s="5"/>
      <c r="N10" s="5"/>
      <c r="O10" s="3"/>
      <c r="P10" s="3"/>
      <c r="Q10" s="3"/>
      <c r="R10" s="2"/>
      <c r="S10" s="2"/>
      <c r="T10" s="2"/>
      <c r="U10" s="2"/>
      <c r="V10" s="2"/>
      <c r="W10" s="2"/>
      <c r="X10" s="76"/>
      <c r="Y10" s="76"/>
      <c r="Z10" s="76"/>
      <c r="AA10" s="4"/>
      <c r="AB10" s="4"/>
      <c r="AC10" s="4"/>
      <c r="AD10" s="2"/>
      <c r="AE10" s="2"/>
      <c r="AF10" s="2"/>
      <c r="AG10" s="2"/>
      <c r="AH10" s="2"/>
      <c r="AI10" s="31" t="s">
        <v>15</v>
      </c>
      <c r="AJ10" s="13">
        <f>SUMIF($C$16:$C$908,$AI$10,$AJ$16:$AJ$908)</f>
        <v>0</v>
      </c>
      <c r="AK10" s="11">
        <f>SUMIF($C$16:$C$908,$AI$10,$AK$16:$AK$908)</f>
        <v>0</v>
      </c>
      <c r="AM10" s="3"/>
      <c r="AN10" s="3"/>
      <c r="AO10" s="3"/>
      <c r="AQ10" t="s">
        <v>5</v>
      </c>
    </row>
    <row r="11" spans="1:43" ht="13" x14ac:dyDescent="0.25">
      <c r="A11" s="3"/>
      <c r="B11" s="3"/>
      <c r="C11" s="6" t="s">
        <v>16</v>
      </c>
      <c r="D11" s="39">
        <v>0.05</v>
      </c>
      <c r="E11" s="2"/>
      <c r="F11" s="2"/>
      <c r="G11" s="5"/>
      <c r="H11" s="5"/>
      <c r="I11" s="5"/>
      <c r="J11" s="63"/>
      <c r="K11" s="5"/>
      <c r="L11" s="5"/>
      <c r="M11" s="5"/>
      <c r="N11" s="5"/>
      <c r="O11" s="3"/>
      <c r="P11" s="3"/>
      <c r="Q11" s="3"/>
      <c r="R11" s="2"/>
      <c r="S11" s="2"/>
      <c r="T11" s="2"/>
      <c r="U11" s="2"/>
      <c r="V11" s="2"/>
      <c r="W11" s="2"/>
      <c r="X11" s="25"/>
      <c r="Y11" s="25"/>
      <c r="Z11" s="25"/>
      <c r="AA11" s="4"/>
      <c r="AB11" s="4"/>
      <c r="AC11" s="4"/>
      <c r="AD11" s="2"/>
      <c r="AE11" s="2"/>
      <c r="AF11" s="2"/>
      <c r="AG11" s="2"/>
      <c r="AH11" s="2"/>
      <c r="AI11" s="28"/>
      <c r="AJ11" s="12"/>
      <c r="AK11" s="15"/>
      <c r="AM11" s="3"/>
      <c r="AN11" s="3"/>
      <c r="AO11" s="3"/>
      <c r="AQ11" t="s">
        <v>17</v>
      </c>
    </row>
    <row r="12" spans="1:43" ht="13.15" customHeight="1" x14ac:dyDescent="0.25">
      <c r="A12" s="3"/>
      <c r="B12" s="3"/>
      <c r="C12" s="6" t="str">
        <f>"Other bonuses"&amp;IF(AQ6="SE"," SEK",IF(AQ6="DK"," DKK",IF(AQ6="NO"," NOK"," EUR")))</f>
        <v>Other bonuses NOK</v>
      </c>
      <c r="D12" s="40">
        <v>20</v>
      </c>
      <c r="E12" s="2"/>
      <c r="F12" s="2"/>
      <c r="G12" s="5"/>
      <c r="H12" s="2"/>
      <c r="I12" s="5"/>
      <c r="J12" s="5"/>
      <c r="K12" s="5"/>
      <c r="L12" s="5"/>
      <c r="M12" s="5"/>
      <c r="N12" s="5"/>
      <c r="O12" s="3"/>
      <c r="P12" s="3"/>
      <c r="Q12" s="3"/>
      <c r="R12" s="2"/>
      <c r="S12" s="2"/>
      <c r="T12" s="2"/>
      <c r="U12" s="2"/>
      <c r="V12" s="2"/>
      <c r="W12" s="2"/>
      <c r="X12" s="25"/>
      <c r="Y12" s="25"/>
      <c r="Z12" s="25"/>
      <c r="AA12" s="4"/>
      <c r="AB12" s="4"/>
      <c r="AC12" s="4"/>
      <c r="AD12" s="2"/>
      <c r="AE12" s="2"/>
      <c r="AF12" s="2"/>
      <c r="AG12" s="2"/>
      <c r="AH12" s="2"/>
      <c r="AI12" s="28"/>
      <c r="AJ12" s="2"/>
      <c r="AK12" s="17"/>
      <c r="AM12" s="3"/>
      <c r="AN12" s="3"/>
      <c r="AO12" s="3"/>
    </row>
    <row r="13" spans="1:43" ht="13.15" customHeight="1" x14ac:dyDescent="0.25">
      <c r="A13" s="3"/>
      <c r="B13" s="3"/>
      <c r="C13" s="6"/>
      <c r="D13" s="24"/>
      <c r="E13" s="2"/>
      <c r="F13" s="2"/>
      <c r="G13" s="5"/>
      <c r="H13" s="5"/>
      <c r="I13" s="5"/>
      <c r="J13" s="5"/>
      <c r="K13" s="5"/>
      <c r="L13" s="5"/>
      <c r="M13" s="5"/>
      <c r="N13" s="5"/>
      <c r="O13" s="3"/>
      <c r="P13" s="3"/>
      <c r="Q13" s="3"/>
      <c r="R13" s="2"/>
      <c r="S13" s="2"/>
      <c r="T13" s="2"/>
      <c r="U13" s="2"/>
      <c r="V13" s="2"/>
      <c r="W13" s="2"/>
      <c r="X13" s="25"/>
      <c r="Y13" s="25"/>
      <c r="Z13" s="25"/>
      <c r="AA13" s="4"/>
      <c r="AB13" s="4"/>
      <c r="AC13" s="4"/>
      <c r="AD13" s="2"/>
      <c r="AE13" s="2"/>
      <c r="AF13" s="2"/>
      <c r="AG13" s="2"/>
      <c r="AH13" s="2"/>
      <c r="AI13" s="28"/>
      <c r="AJ13" s="2"/>
      <c r="AK13" s="17"/>
      <c r="AM13" s="3"/>
      <c r="AN13" s="3"/>
      <c r="AO13" s="3"/>
    </row>
    <row r="14" spans="1:43" ht="13.15" customHeight="1" x14ac:dyDescent="0.3">
      <c r="A14" s="3"/>
      <c r="B14" s="3"/>
      <c r="C14" s="55"/>
      <c r="D14" s="56"/>
      <c r="E14" s="4"/>
      <c r="F14" s="1"/>
      <c r="G14" s="3"/>
      <c r="H14" s="3"/>
      <c r="I14" s="3"/>
      <c r="J14" s="3"/>
      <c r="K14" s="3"/>
      <c r="L14" s="3"/>
      <c r="M14" s="3"/>
      <c r="N14" s="3"/>
      <c r="O14" s="3"/>
      <c r="P14" s="3"/>
      <c r="Q14" s="18"/>
      <c r="R14" s="2"/>
      <c r="S14" s="2"/>
      <c r="T14" s="2"/>
      <c r="U14" s="2"/>
      <c r="V14" s="2"/>
      <c r="W14" s="2"/>
      <c r="X14" s="2"/>
      <c r="Y14" s="2"/>
      <c r="Z14" s="2"/>
      <c r="AA14" s="4"/>
      <c r="AB14" s="4"/>
      <c r="AC14" s="4"/>
      <c r="AD14" s="2"/>
      <c r="AE14" s="2"/>
      <c r="AF14" s="2"/>
      <c r="AG14" s="2"/>
      <c r="AH14" s="3"/>
      <c r="AI14" s="28"/>
      <c r="AJ14" s="3"/>
      <c r="AK14" s="19"/>
      <c r="AM14" s="3" t="s">
        <v>18</v>
      </c>
      <c r="AN14" s="3"/>
      <c r="AO14" s="3"/>
    </row>
    <row r="15" spans="1:43" ht="98.25" customHeight="1" x14ac:dyDescent="0.25">
      <c r="A15" s="3"/>
      <c r="B15" s="3"/>
      <c r="C15" s="46" t="s">
        <v>19</v>
      </c>
      <c r="D15" s="45" t="s">
        <v>20</v>
      </c>
      <c r="E15" s="45" t="s">
        <v>21</v>
      </c>
      <c r="F15" s="45" t="s">
        <v>22</v>
      </c>
      <c r="G15" s="45" t="s">
        <v>23</v>
      </c>
      <c r="H15" s="45" t="s">
        <v>24</v>
      </c>
      <c r="I15" s="45" t="s">
        <v>25</v>
      </c>
      <c r="J15" s="45" t="s">
        <v>26</v>
      </c>
      <c r="K15" s="45" t="s">
        <v>27</v>
      </c>
      <c r="L15" s="45" t="s">
        <v>28</v>
      </c>
      <c r="M15" s="45" t="s">
        <v>29</v>
      </c>
      <c r="N15" s="45" t="s">
        <v>30</v>
      </c>
      <c r="O15" s="45" t="s">
        <v>31</v>
      </c>
      <c r="P15" s="46" t="s">
        <v>32</v>
      </c>
      <c r="Q15" s="46" t="s">
        <v>33</v>
      </c>
      <c r="R15" s="45" t="s">
        <v>34</v>
      </c>
      <c r="S15" s="45" t="s">
        <v>35</v>
      </c>
      <c r="T15" s="45" t="s">
        <v>36</v>
      </c>
      <c r="U15" s="45" t="s">
        <v>37</v>
      </c>
      <c r="V15" s="45" t="s">
        <v>38</v>
      </c>
      <c r="W15" s="45" t="s">
        <v>39</v>
      </c>
      <c r="X15" s="45">
        <v>0</v>
      </c>
      <c r="Y15" s="45">
        <v>0</v>
      </c>
      <c r="Z15" s="45">
        <v>0</v>
      </c>
      <c r="AA15" s="45" t="s">
        <v>40</v>
      </c>
      <c r="AB15" s="60" t="s">
        <v>41</v>
      </c>
      <c r="AC15" s="61" t="s">
        <v>42</v>
      </c>
      <c r="AD15" s="45" t="s">
        <v>43</v>
      </c>
      <c r="AE15" s="45" t="s">
        <v>44</v>
      </c>
      <c r="AF15" s="45" t="s">
        <v>45</v>
      </c>
      <c r="AG15" s="45" t="s">
        <v>46</v>
      </c>
      <c r="AH15" s="45" t="s">
        <v>47</v>
      </c>
      <c r="AI15" s="45" t="s">
        <v>48</v>
      </c>
      <c r="AJ15" s="45" t="s">
        <v>49</v>
      </c>
      <c r="AK15" s="46" t="s">
        <v>50</v>
      </c>
      <c r="AM15" s="3"/>
      <c r="AN15" s="8">
        <v>1</v>
      </c>
      <c r="AO15" s="16"/>
      <c r="AP15" s="7"/>
    </row>
    <row r="16" spans="1:43" ht="13.15" customHeight="1" x14ac:dyDescent="0.25">
      <c r="A16" s="3"/>
      <c r="B16" s="3"/>
      <c r="C16" s="33" t="s">
        <v>12</v>
      </c>
      <c r="D16" s="57">
        <v>956211</v>
      </c>
      <c r="E16" s="34" t="s">
        <v>51</v>
      </c>
      <c r="F16" s="35">
        <v>8.2140000000000004</v>
      </c>
      <c r="G16" s="34" t="s">
        <v>52</v>
      </c>
      <c r="H16" s="62"/>
      <c r="I16" s="34" t="s">
        <v>53</v>
      </c>
      <c r="J16" s="34" t="s">
        <v>0</v>
      </c>
      <c r="K16" s="34" t="s">
        <v>0</v>
      </c>
      <c r="L16" s="34" t="s">
        <v>53</v>
      </c>
      <c r="M16" s="34" t="s">
        <v>54</v>
      </c>
      <c r="N16" s="34" t="s">
        <v>55</v>
      </c>
      <c r="O16" s="34" t="s">
        <v>56</v>
      </c>
      <c r="P16" s="34" t="s">
        <v>57</v>
      </c>
      <c r="Q16" s="59" t="s">
        <v>58</v>
      </c>
      <c r="R16" s="34">
        <v>155</v>
      </c>
      <c r="S16" s="34">
        <v>70</v>
      </c>
      <c r="T16" s="34">
        <v>19</v>
      </c>
      <c r="U16" s="34">
        <v>88</v>
      </c>
      <c r="V16" s="34" t="s">
        <v>59</v>
      </c>
      <c r="W16" s="34" t="s">
        <v>60</v>
      </c>
      <c r="X16" s="34" t="s">
        <v>61</v>
      </c>
      <c r="Y16" s="34" t="s">
        <v>62</v>
      </c>
      <c r="Z16" s="34" t="s">
        <v>62</v>
      </c>
      <c r="AA16" s="34" t="s">
        <v>63</v>
      </c>
      <c r="AB16" s="27" t="s">
        <v>53</v>
      </c>
      <c r="AC16" s="27" t="s">
        <v>0</v>
      </c>
      <c r="AD16" s="41">
        <v>2447</v>
      </c>
      <c r="AE16" s="41">
        <f>IFERROR(IF($AQ$6="FI",AD16*(1+24%),AD16*(1+25%)),"")</f>
        <v>3058.75</v>
      </c>
      <c r="AF16" s="42">
        <f t="shared" ref="AF16" si="0">IFERROR(IFERROR(IF(MID(Q16,SEARCH("X-ICE",Q16),5)="X-ICE",AD16*(1-($D$4+$D$6))*(1-($D$10+$D$5+$D$8))-$D$11*AD16-$D$7-$D$12),AD16*(1-($D$4))*(1-($D$10+$D$5))-$D$11*AD16-$D$7-$D$12),"")</f>
        <v>1120.7914000000003</v>
      </c>
      <c r="AG16" s="41">
        <f>IFERROR(IF($AQ$6="FI",AF16*(1+24%),AF16*(1+25%)),"")</f>
        <v>1400.9892500000003</v>
      </c>
      <c r="AH16" s="34" t="s">
        <v>0</v>
      </c>
      <c r="AI16" s="44" t="s">
        <v>0</v>
      </c>
      <c r="AJ16" s="43"/>
      <c r="AK16" s="51">
        <f t="shared" ref="AK16" si="1">IFERROR(IF($AQ$6="FI",AG16*AJ16,$AJ16*$AF16),0)</f>
        <v>0</v>
      </c>
      <c r="AN16" s="3">
        <f>IF(G16=G15,AN15,IFERROR(1/AN15-1,1))</f>
        <v>0</v>
      </c>
      <c r="AO16" s="3"/>
    </row>
    <row r="17" spans="1:41" ht="13.15" customHeight="1" x14ac:dyDescent="0.25">
      <c r="A17" s="3"/>
      <c r="B17" s="3"/>
      <c r="C17" s="36" t="s">
        <v>12</v>
      </c>
      <c r="D17" s="58">
        <v>616402</v>
      </c>
      <c r="E17" s="27" t="s">
        <v>64</v>
      </c>
      <c r="F17" s="37">
        <v>6.9569999999999999</v>
      </c>
      <c r="G17" s="27" t="s">
        <v>65</v>
      </c>
      <c r="H17" s="27"/>
      <c r="I17" s="27" t="s">
        <v>53</v>
      </c>
      <c r="J17" s="27" t="s">
        <v>0</v>
      </c>
      <c r="K17" s="27" t="s">
        <v>0</v>
      </c>
      <c r="L17" s="27" t="s">
        <v>53</v>
      </c>
      <c r="M17" s="27" t="s">
        <v>66</v>
      </c>
      <c r="N17" s="27" t="s">
        <v>67</v>
      </c>
      <c r="O17" s="27" t="s">
        <v>68</v>
      </c>
      <c r="P17" s="27" t="s">
        <v>57</v>
      </c>
      <c r="Q17" s="32" t="s">
        <v>69</v>
      </c>
      <c r="R17" s="27">
        <v>175</v>
      </c>
      <c r="S17" s="27">
        <v>65</v>
      </c>
      <c r="T17" s="27">
        <v>14</v>
      </c>
      <c r="U17" s="27">
        <v>82</v>
      </c>
      <c r="V17" s="27" t="s">
        <v>70</v>
      </c>
      <c r="W17" s="27" t="s">
        <v>60</v>
      </c>
      <c r="X17" s="27" t="s">
        <v>71</v>
      </c>
      <c r="Y17" s="27" t="s">
        <v>72</v>
      </c>
      <c r="Z17" s="27" t="s">
        <v>62</v>
      </c>
      <c r="AA17" s="27" t="s">
        <v>73</v>
      </c>
      <c r="AB17" s="27" t="s">
        <v>53</v>
      </c>
      <c r="AC17" s="27" t="s">
        <v>0</v>
      </c>
      <c r="AD17" s="47">
        <v>1253</v>
      </c>
      <c r="AE17" s="47">
        <f t="shared" ref="AE17:AE80" si="2">IFERROR(IF($AQ$6="FI",AD17*(1+24%),AD17*(1+25%)),"")</f>
        <v>1566.25</v>
      </c>
      <c r="AF17" s="48">
        <f t="shared" ref="AF17:AF80" si="3">IFERROR(IFERROR(IF(MID(Q17,SEARCH("X-ICE",Q17),5)="X-ICE",AD17*(1-($D$4+$D$6))*(1-($D$10+$D$5+$D$8))-$D$11*AD17-$D$7-$D$12),AD17*(1-($D$4))*(1-($D$10+$D$5))-$D$11*AD17-$D$7-$D$12),"")</f>
        <v>564.1486000000001</v>
      </c>
      <c r="AG17" s="47">
        <f t="shared" ref="AG17:AG80" si="4">IFERROR(IF($AQ$6="FI",AF17*(1+24%),AF17*(1+25%)),"")</f>
        <v>705.1857500000001</v>
      </c>
      <c r="AH17" s="49" t="s">
        <v>0</v>
      </c>
      <c r="AI17" s="50" t="s">
        <v>0</v>
      </c>
      <c r="AJ17" s="49"/>
      <c r="AK17" s="38">
        <f t="shared" ref="AK17:AK80" si="5">IFERROR(IF($AQ$6="FI",AG17*AJ17,$AJ17*$AF17),0)</f>
        <v>0</v>
      </c>
      <c r="AN17" s="3">
        <f>IF(G17=G16,AN16,IFERROR(1/AN16-1,1))</f>
        <v>1</v>
      </c>
      <c r="AO17" s="3"/>
    </row>
    <row r="18" spans="1:41" ht="13.15" customHeight="1" x14ac:dyDescent="0.25">
      <c r="A18" s="3"/>
      <c r="B18" s="3"/>
      <c r="C18" s="36" t="s">
        <v>12</v>
      </c>
      <c r="D18" s="58">
        <v>570570</v>
      </c>
      <c r="E18" s="27" t="s">
        <v>74</v>
      </c>
      <c r="F18" s="37">
        <v>6.5049999999999999</v>
      </c>
      <c r="G18" s="27" t="s">
        <v>75</v>
      </c>
      <c r="H18" s="27"/>
      <c r="I18" s="27" t="s">
        <v>53</v>
      </c>
      <c r="J18" s="27" t="s">
        <v>0</v>
      </c>
      <c r="K18" s="27" t="s">
        <v>0</v>
      </c>
      <c r="L18" s="27" t="s">
        <v>53</v>
      </c>
      <c r="M18" s="27" t="s">
        <v>76</v>
      </c>
      <c r="N18" s="27" t="s">
        <v>77</v>
      </c>
      <c r="O18" s="27" t="s">
        <v>78</v>
      </c>
      <c r="P18" s="27" t="s">
        <v>57</v>
      </c>
      <c r="Q18" s="32" t="s">
        <v>69</v>
      </c>
      <c r="R18" s="27">
        <v>165</v>
      </c>
      <c r="S18" s="27">
        <v>65</v>
      </c>
      <c r="T18" s="27">
        <v>15</v>
      </c>
      <c r="U18" s="27">
        <v>81</v>
      </c>
      <c r="V18" s="27" t="s">
        <v>70</v>
      </c>
      <c r="W18" s="27" t="s">
        <v>60</v>
      </c>
      <c r="X18" s="27" t="s">
        <v>61</v>
      </c>
      <c r="Y18" s="27" t="s">
        <v>72</v>
      </c>
      <c r="Z18" s="27" t="s">
        <v>62</v>
      </c>
      <c r="AA18" s="27" t="s">
        <v>73</v>
      </c>
      <c r="AB18" s="27" t="s">
        <v>53</v>
      </c>
      <c r="AC18" s="27" t="s">
        <v>0</v>
      </c>
      <c r="AD18" s="47">
        <v>1507</v>
      </c>
      <c r="AE18" s="47">
        <f t="shared" si="2"/>
        <v>1883.75</v>
      </c>
      <c r="AF18" s="48">
        <f t="shared" si="3"/>
        <v>682.5634</v>
      </c>
      <c r="AG18" s="47">
        <f t="shared" si="4"/>
        <v>853.20425</v>
      </c>
      <c r="AH18" s="49" t="s">
        <v>0</v>
      </c>
      <c r="AI18" s="50" t="s">
        <v>0</v>
      </c>
      <c r="AJ18" s="49"/>
      <c r="AK18" s="38">
        <f t="shared" si="5"/>
        <v>0</v>
      </c>
      <c r="AN18" s="3">
        <f t="shared" ref="AN18:AN81" si="6">IF(G18=G17,AN17,IFERROR(1/AN17-1,1))</f>
        <v>0</v>
      </c>
      <c r="AO18" s="3"/>
    </row>
    <row r="19" spans="1:41" ht="13.15" customHeight="1" x14ac:dyDescent="0.25">
      <c r="A19" s="3"/>
      <c r="B19" s="3"/>
      <c r="C19" s="36" t="s">
        <v>12</v>
      </c>
      <c r="D19" s="58">
        <v>359856</v>
      </c>
      <c r="E19" s="27" t="s">
        <v>79</v>
      </c>
      <c r="F19" s="37">
        <v>7.1509999999999998</v>
      </c>
      <c r="G19" s="27" t="s">
        <v>80</v>
      </c>
      <c r="H19" s="27"/>
      <c r="I19" s="27" t="s">
        <v>53</v>
      </c>
      <c r="J19" s="27" t="s">
        <v>0</v>
      </c>
      <c r="K19" s="27" t="s">
        <v>0</v>
      </c>
      <c r="L19" s="27" t="s">
        <v>53</v>
      </c>
      <c r="M19" s="27" t="s">
        <v>81</v>
      </c>
      <c r="N19" s="27" t="s">
        <v>82</v>
      </c>
      <c r="O19" s="27" t="s">
        <v>83</v>
      </c>
      <c r="P19" s="27" t="s">
        <v>57</v>
      </c>
      <c r="Q19" s="32" t="s">
        <v>69</v>
      </c>
      <c r="R19" s="27">
        <v>175</v>
      </c>
      <c r="S19" s="27">
        <v>65</v>
      </c>
      <c r="T19" s="27">
        <v>15</v>
      </c>
      <c r="U19" s="27">
        <v>84</v>
      </c>
      <c r="V19" s="27" t="s">
        <v>70</v>
      </c>
      <c r="W19" s="27" t="s">
        <v>60</v>
      </c>
      <c r="X19" s="27" t="s">
        <v>71</v>
      </c>
      <c r="Y19" s="27" t="s">
        <v>72</v>
      </c>
      <c r="Z19" s="27" t="s">
        <v>62</v>
      </c>
      <c r="AA19" s="27" t="s">
        <v>73</v>
      </c>
      <c r="AB19" s="27" t="s">
        <v>53</v>
      </c>
      <c r="AC19" s="27" t="s">
        <v>0</v>
      </c>
      <c r="AD19" s="47">
        <v>1339</v>
      </c>
      <c r="AE19" s="47">
        <f t="shared" si="2"/>
        <v>1673.75</v>
      </c>
      <c r="AF19" s="48">
        <f t="shared" si="3"/>
        <v>604.24180000000013</v>
      </c>
      <c r="AG19" s="47">
        <f t="shared" si="4"/>
        <v>755.30225000000019</v>
      </c>
      <c r="AH19" s="49" t="s">
        <v>0</v>
      </c>
      <c r="AI19" s="50" t="s">
        <v>0</v>
      </c>
      <c r="AJ19" s="49"/>
      <c r="AK19" s="38">
        <f t="shared" si="5"/>
        <v>0</v>
      </c>
      <c r="AN19" s="3">
        <f t="shared" si="6"/>
        <v>1</v>
      </c>
      <c r="AO19" s="3"/>
    </row>
    <row r="20" spans="1:41" ht="13.15" customHeight="1" x14ac:dyDescent="0.25">
      <c r="A20" s="3"/>
      <c r="B20" s="3"/>
      <c r="C20" s="36" t="s">
        <v>12</v>
      </c>
      <c r="D20" s="58">
        <v>1479</v>
      </c>
      <c r="E20" s="27" t="s">
        <v>84</v>
      </c>
      <c r="F20" s="37">
        <v>7.5529999999999999</v>
      </c>
      <c r="G20" s="27" t="s">
        <v>80</v>
      </c>
      <c r="H20" s="27"/>
      <c r="I20" s="27" t="s">
        <v>53</v>
      </c>
      <c r="J20" s="27" t="s">
        <v>0</v>
      </c>
      <c r="K20" s="27" t="s">
        <v>0</v>
      </c>
      <c r="L20" s="27" t="s">
        <v>53</v>
      </c>
      <c r="M20" s="27" t="s">
        <v>85</v>
      </c>
      <c r="N20" s="27" t="s">
        <v>86</v>
      </c>
      <c r="O20" s="27" t="s">
        <v>87</v>
      </c>
      <c r="P20" s="27" t="s">
        <v>88</v>
      </c>
      <c r="Q20" s="32" t="s">
        <v>89</v>
      </c>
      <c r="R20" s="27">
        <v>175</v>
      </c>
      <c r="S20" s="27">
        <v>65</v>
      </c>
      <c r="T20" s="27">
        <v>15</v>
      </c>
      <c r="U20" s="27">
        <v>88</v>
      </c>
      <c r="V20" s="27" t="s">
        <v>70</v>
      </c>
      <c r="W20" s="27" t="s">
        <v>60</v>
      </c>
      <c r="X20" s="27" t="s">
        <v>72</v>
      </c>
      <c r="Y20" s="27" t="s">
        <v>71</v>
      </c>
      <c r="Z20" s="27" t="s">
        <v>90</v>
      </c>
      <c r="AA20" s="27" t="s">
        <v>91</v>
      </c>
      <c r="AB20" s="27" t="s">
        <v>53</v>
      </c>
      <c r="AC20" s="27" t="s">
        <v>53</v>
      </c>
      <c r="AD20" s="47">
        <v>1554</v>
      </c>
      <c r="AE20" s="47">
        <f t="shared" si="2"/>
        <v>1942.5</v>
      </c>
      <c r="AF20" s="48">
        <f t="shared" si="3"/>
        <v>704.47480000000007</v>
      </c>
      <c r="AG20" s="47">
        <f t="shared" si="4"/>
        <v>880.59350000000006</v>
      </c>
      <c r="AH20" s="49" t="s">
        <v>0</v>
      </c>
      <c r="AI20" s="50" t="s">
        <v>0</v>
      </c>
      <c r="AJ20" s="49"/>
      <c r="AK20" s="38">
        <f t="shared" si="5"/>
        <v>0</v>
      </c>
      <c r="AN20" s="3">
        <f t="shared" si="6"/>
        <v>1</v>
      </c>
      <c r="AO20" s="3"/>
    </row>
    <row r="21" spans="1:41" ht="13.15" customHeight="1" x14ac:dyDescent="0.25">
      <c r="A21" s="3"/>
      <c r="B21" s="3"/>
      <c r="C21" s="36" t="s">
        <v>12</v>
      </c>
      <c r="D21" s="58">
        <v>699547</v>
      </c>
      <c r="E21" s="27" t="s">
        <v>92</v>
      </c>
      <c r="F21" s="37">
        <v>7.35</v>
      </c>
      <c r="G21" s="27" t="s">
        <v>80</v>
      </c>
      <c r="H21" s="27"/>
      <c r="I21" s="27" t="s">
        <v>53</v>
      </c>
      <c r="J21" s="27" t="s">
        <v>0</v>
      </c>
      <c r="K21" s="27" t="s">
        <v>0</v>
      </c>
      <c r="L21" s="27" t="s">
        <v>53</v>
      </c>
      <c r="M21" s="27" t="s">
        <v>93</v>
      </c>
      <c r="N21" s="27" t="s">
        <v>55</v>
      </c>
      <c r="O21" s="27" t="s">
        <v>94</v>
      </c>
      <c r="P21" s="27" t="s">
        <v>57</v>
      </c>
      <c r="Q21" s="32" t="s">
        <v>95</v>
      </c>
      <c r="R21" s="27">
        <v>175</v>
      </c>
      <c r="S21" s="27">
        <v>65</v>
      </c>
      <c r="T21" s="27">
        <v>15</v>
      </c>
      <c r="U21" s="27">
        <v>88</v>
      </c>
      <c r="V21" s="27" t="s">
        <v>59</v>
      </c>
      <c r="W21" s="27" t="s">
        <v>60</v>
      </c>
      <c r="X21" s="27" t="s">
        <v>72</v>
      </c>
      <c r="Y21" s="27" t="s">
        <v>72</v>
      </c>
      <c r="Z21" s="27" t="s">
        <v>62</v>
      </c>
      <c r="AA21" s="27" t="s">
        <v>73</v>
      </c>
      <c r="AB21" s="27" t="s">
        <v>53</v>
      </c>
      <c r="AC21" s="27" t="s">
        <v>0</v>
      </c>
      <c r="AD21" s="47">
        <v>1307</v>
      </c>
      <c r="AE21" s="47">
        <f t="shared" si="2"/>
        <v>1633.75</v>
      </c>
      <c r="AF21" s="48">
        <f t="shared" si="3"/>
        <v>589.32339999999999</v>
      </c>
      <c r="AG21" s="47">
        <f t="shared" si="4"/>
        <v>736.65425000000005</v>
      </c>
      <c r="AH21" s="49" t="s">
        <v>96</v>
      </c>
      <c r="AI21" s="50" t="s">
        <v>0</v>
      </c>
      <c r="AJ21" s="49"/>
      <c r="AK21" s="38">
        <f t="shared" si="5"/>
        <v>0</v>
      </c>
      <c r="AN21" s="3">
        <f t="shared" si="6"/>
        <v>1</v>
      </c>
      <c r="AO21" s="3"/>
    </row>
    <row r="22" spans="1:41" ht="13.15" customHeight="1" x14ac:dyDescent="0.25">
      <c r="A22" s="3"/>
      <c r="B22" s="3"/>
      <c r="C22" s="36" t="s">
        <v>12</v>
      </c>
      <c r="D22" s="58">
        <v>649276</v>
      </c>
      <c r="E22" s="27" t="s">
        <v>97</v>
      </c>
      <c r="F22" s="37">
        <v>7.3520000000000003</v>
      </c>
      <c r="G22" s="27" t="s">
        <v>98</v>
      </c>
      <c r="H22" s="27"/>
      <c r="I22" s="27" t="s">
        <v>53</v>
      </c>
      <c r="J22" s="27" t="s">
        <v>0</v>
      </c>
      <c r="K22" s="27" t="s">
        <v>0</v>
      </c>
      <c r="L22" s="27" t="s">
        <v>53</v>
      </c>
      <c r="M22" s="27" t="s">
        <v>99</v>
      </c>
      <c r="N22" s="27" t="s">
        <v>86</v>
      </c>
      <c r="O22" s="27" t="s">
        <v>100</v>
      </c>
      <c r="P22" s="27" t="s">
        <v>57</v>
      </c>
      <c r="Q22" s="32" t="s">
        <v>101</v>
      </c>
      <c r="R22" s="27">
        <v>185</v>
      </c>
      <c r="S22" s="27">
        <v>65</v>
      </c>
      <c r="T22" s="27">
        <v>15</v>
      </c>
      <c r="U22" s="27">
        <v>88</v>
      </c>
      <c r="V22" s="27" t="s">
        <v>70</v>
      </c>
      <c r="W22" s="27" t="s">
        <v>60</v>
      </c>
      <c r="X22" s="27" t="s">
        <v>72</v>
      </c>
      <c r="Y22" s="27" t="s">
        <v>62</v>
      </c>
      <c r="Z22" s="27" t="s">
        <v>62</v>
      </c>
      <c r="AA22" s="27" t="s">
        <v>63</v>
      </c>
      <c r="AB22" s="27" t="s">
        <v>53</v>
      </c>
      <c r="AC22" s="27" t="s">
        <v>0</v>
      </c>
      <c r="AD22" s="47">
        <v>1289</v>
      </c>
      <c r="AE22" s="47">
        <f t="shared" si="2"/>
        <v>1611.25</v>
      </c>
      <c r="AF22" s="48">
        <f t="shared" si="3"/>
        <v>580.93180000000007</v>
      </c>
      <c r="AG22" s="47">
        <f t="shared" si="4"/>
        <v>726.16475000000014</v>
      </c>
      <c r="AH22" s="49" t="s">
        <v>0</v>
      </c>
      <c r="AI22" s="50" t="s">
        <v>0</v>
      </c>
      <c r="AJ22" s="49"/>
      <c r="AK22" s="38">
        <f t="shared" si="5"/>
        <v>0</v>
      </c>
      <c r="AN22" s="3">
        <f t="shared" si="6"/>
        <v>0</v>
      </c>
      <c r="AO22" s="3"/>
    </row>
    <row r="23" spans="1:41" ht="13.15" customHeight="1" x14ac:dyDescent="0.25">
      <c r="A23" s="3"/>
      <c r="B23" s="3"/>
      <c r="C23" s="36" t="s">
        <v>12</v>
      </c>
      <c r="D23" s="58">
        <v>285498</v>
      </c>
      <c r="E23" s="27" t="s">
        <v>102</v>
      </c>
      <c r="F23" s="37">
        <v>8.1170000000000009</v>
      </c>
      <c r="G23" s="27" t="s">
        <v>98</v>
      </c>
      <c r="H23" s="27"/>
      <c r="I23" s="27" t="s">
        <v>53</v>
      </c>
      <c r="J23" s="27" t="s">
        <v>0</v>
      </c>
      <c r="K23" s="27" t="s">
        <v>0</v>
      </c>
      <c r="L23" s="27" t="s">
        <v>53</v>
      </c>
      <c r="M23" s="27" t="s">
        <v>103</v>
      </c>
      <c r="N23" s="27" t="s">
        <v>104</v>
      </c>
      <c r="O23" s="27" t="s">
        <v>105</v>
      </c>
      <c r="P23" s="27" t="s">
        <v>88</v>
      </c>
      <c r="Q23" s="32" t="s">
        <v>89</v>
      </c>
      <c r="R23" s="27">
        <v>185</v>
      </c>
      <c r="S23" s="27">
        <v>65</v>
      </c>
      <c r="T23" s="27">
        <v>15</v>
      </c>
      <c r="U23" s="27">
        <v>92</v>
      </c>
      <c r="V23" s="27" t="s">
        <v>70</v>
      </c>
      <c r="W23" s="27" t="s">
        <v>60</v>
      </c>
      <c r="X23" s="27" t="s">
        <v>72</v>
      </c>
      <c r="Y23" s="27" t="s">
        <v>71</v>
      </c>
      <c r="Z23" s="27" t="s">
        <v>90</v>
      </c>
      <c r="AA23" s="27" t="s">
        <v>91</v>
      </c>
      <c r="AB23" s="27" t="s">
        <v>53</v>
      </c>
      <c r="AC23" s="27" t="s">
        <v>53</v>
      </c>
      <c r="AD23" s="47">
        <v>1478</v>
      </c>
      <c r="AE23" s="47">
        <f t="shared" si="2"/>
        <v>1847.5</v>
      </c>
      <c r="AF23" s="48">
        <f t="shared" si="3"/>
        <v>669.0436000000002</v>
      </c>
      <c r="AG23" s="47">
        <f t="shared" si="4"/>
        <v>836.30450000000019</v>
      </c>
      <c r="AH23" s="49" t="s">
        <v>0</v>
      </c>
      <c r="AI23" s="50" t="s">
        <v>0</v>
      </c>
      <c r="AJ23" s="49"/>
      <c r="AK23" s="38">
        <f t="shared" si="5"/>
        <v>0</v>
      </c>
      <c r="AN23" s="3">
        <f t="shared" si="6"/>
        <v>0</v>
      </c>
      <c r="AO23" s="3"/>
    </row>
    <row r="24" spans="1:41" ht="13.15" customHeight="1" x14ac:dyDescent="0.25">
      <c r="A24" s="3"/>
      <c r="B24" s="3"/>
      <c r="C24" s="36" t="s">
        <v>12</v>
      </c>
      <c r="D24" s="58">
        <v>950512</v>
      </c>
      <c r="E24" s="27" t="s">
        <v>106</v>
      </c>
      <c r="F24" s="37">
        <v>7.6230000000000002</v>
      </c>
      <c r="G24" s="27" t="s">
        <v>98</v>
      </c>
      <c r="H24" s="27"/>
      <c r="I24" s="27" t="s">
        <v>53</v>
      </c>
      <c r="J24" s="27" t="s">
        <v>0</v>
      </c>
      <c r="K24" s="27" t="s">
        <v>0</v>
      </c>
      <c r="L24" s="27" t="s">
        <v>53</v>
      </c>
      <c r="M24" s="27" t="s">
        <v>107</v>
      </c>
      <c r="N24" s="27" t="s">
        <v>104</v>
      </c>
      <c r="O24" s="27" t="s">
        <v>105</v>
      </c>
      <c r="P24" s="27" t="s">
        <v>57</v>
      </c>
      <c r="Q24" s="32" t="s">
        <v>58</v>
      </c>
      <c r="R24" s="27">
        <v>185</v>
      </c>
      <c r="S24" s="27">
        <v>65</v>
      </c>
      <c r="T24" s="27">
        <v>15</v>
      </c>
      <c r="U24" s="27">
        <v>92</v>
      </c>
      <c r="V24" s="27" t="s">
        <v>70</v>
      </c>
      <c r="W24" s="27" t="s">
        <v>60</v>
      </c>
      <c r="X24" s="27" t="s">
        <v>72</v>
      </c>
      <c r="Y24" s="27" t="s">
        <v>62</v>
      </c>
      <c r="Z24" s="27" t="s">
        <v>62</v>
      </c>
      <c r="AA24" s="27" t="s">
        <v>63</v>
      </c>
      <c r="AB24" s="27" t="s">
        <v>53</v>
      </c>
      <c r="AC24" s="27" t="s">
        <v>0</v>
      </c>
      <c r="AD24" s="47">
        <v>1488</v>
      </c>
      <c r="AE24" s="47">
        <f t="shared" si="2"/>
        <v>1860</v>
      </c>
      <c r="AF24" s="48">
        <f t="shared" si="3"/>
        <v>673.70560000000012</v>
      </c>
      <c r="AG24" s="47">
        <f t="shared" si="4"/>
        <v>842.13200000000018</v>
      </c>
      <c r="AH24" s="49" t="s">
        <v>0</v>
      </c>
      <c r="AI24" s="50" t="s">
        <v>0</v>
      </c>
      <c r="AJ24" s="49"/>
      <c r="AK24" s="38">
        <f t="shared" si="5"/>
        <v>0</v>
      </c>
      <c r="AN24" s="3">
        <f t="shared" si="6"/>
        <v>0</v>
      </c>
      <c r="AO24" s="3"/>
    </row>
    <row r="25" spans="1:41" ht="13.15" customHeight="1" x14ac:dyDescent="0.25">
      <c r="A25" s="3"/>
      <c r="B25" s="3"/>
      <c r="C25" s="36" t="s">
        <v>12</v>
      </c>
      <c r="D25" s="58">
        <v>990827</v>
      </c>
      <c r="E25" s="27" t="s">
        <v>108</v>
      </c>
      <c r="F25" s="37">
        <v>8.4830000000000005</v>
      </c>
      <c r="G25" s="27" t="s">
        <v>98</v>
      </c>
      <c r="H25" s="27"/>
      <c r="I25" s="27" t="s">
        <v>53</v>
      </c>
      <c r="J25" s="27" t="s">
        <v>0</v>
      </c>
      <c r="K25" s="27" t="s">
        <v>0</v>
      </c>
      <c r="L25" s="27" t="s">
        <v>53</v>
      </c>
      <c r="M25" s="27" t="s">
        <v>0</v>
      </c>
      <c r="N25" s="27" t="s">
        <v>104</v>
      </c>
      <c r="O25" s="27" t="s">
        <v>105</v>
      </c>
      <c r="P25" s="27" t="s">
        <v>109</v>
      </c>
      <c r="Q25" s="32" t="s">
        <v>110</v>
      </c>
      <c r="R25" s="27">
        <v>185</v>
      </c>
      <c r="S25" s="27">
        <v>65</v>
      </c>
      <c r="T25" s="27">
        <v>15</v>
      </c>
      <c r="U25" s="27">
        <v>92</v>
      </c>
      <c r="V25" s="27" t="s">
        <v>70</v>
      </c>
      <c r="W25" s="27" t="s">
        <v>60</v>
      </c>
      <c r="X25" s="27" t="s">
        <v>111</v>
      </c>
      <c r="Y25" s="27" t="s">
        <v>111</v>
      </c>
      <c r="Z25" s="27" t="s">
        <v>111</v>
      </c>
      <c r="AA25" s="27" t="s">
        <v>112</v>
      </c>
      <c r="AB25" s="27" t="s">
        <v>0</v>
      </c>
      <c r="AC25" s="27" t="s">
        <v>0</v>
      </c>
      <c r="AD25" s="47">
        <v>1602</v>
      </c>
      <c r="AE25" s="47">
        <f t="shared" si="2"/>
        <v>2002.5</v>
      </c>
      <c r="AF25" s="48">
        <f t="shared" si="3"/>
        <v>726.8524000000001</v>
      </c>
      <c r="AG25" s="47">
        <f t="shared" si="4"/>
        <v>908.56550000000016</v>
      </c>
      <c r="AH25" s="49" t="s">
        <v>0</v>
      </c>
      <c r="AI25" s="50" t="s">
        <v>0</v>
      </c>
      <c r="AJ25" s="49"/>
      <c r="AK25" s="38">
        <f t="shared" si="5"/>
        <v>0</v>
      </c>
      <c r="AN25" s="3">
        <f t="shared" si="6"/>
        <v>0</v>
      </c>
      <c r="AO25" s="3"/>
    </row>
    <row r="26" spans="1:41" ht="13.15" customHeight="1" x14ac:dyDescent="0.25">
      <c r="A26" s="3"/>
      <c r="B26" s="3"/>
      <c r="C26" s="36" t="s">
        <v>12</v>
      </c>
      <c r="D26" s="58">
        <v>494976</v>
      </c>
      <c r="E26" s="27" t="s">
        <v>113</v>
      </c>
      <c r="F26" s="37">
        <v>8.234</v>
      </c>
      <c r="G26" s="27" t="s">
        <v>114</v>
      </c>
      <c r="H26" s="27"/>
      <c r="I26" s="27" t="s">
        <v>53</v>
      </c>
      <c r="J26" s="27" t="s">
        <v>0</v>
      </c>
      <c r="K26" s="27" t="s">
        <v>0</v>
      </c>
      <c r="L26" s="27" t="s">
        <v>53</v>
      </c>
      <c r="M26" s="27" t="s">
        <v>115</v>
      </c>
      <c r="N26" s="27" t="s">
        <v>116</v>
      </c>
      <c r="O26" s="27" t="s">
        <v>117</v>
      </c>
      <c r="P26" s="27" t="s">
        <v>57</v>
      </c>
      <c r="Q26" s="32" t="s">
        <v>101</v>
      </c>
      <c r="R26" s="27">
        <v>195</v>
      </c>
      <c r="S26" s="27">
        <v>65</v>
      </c>
      <c r="T26" s="27">
        <v>15</v>
      </c>
      <c r="U26" s="27">
        <v>91</v>
      </c>
      <c r="V26" s="27" t="s">
        <v>70</v>
      </c>
      <c r="W26" s="27" t="s">
        <v>60</v>
      </c>
      <c r="X26" s="27" t="s">
        <v>72</v>
      </c>
      <c r="Y26" s="27" t="s">
        <v>62</v>
      </c>
      <c r="Z26" s="27" t="s">
        <v>90</v>
      </c>
      <c r="AA26" s="27" t="s">
        <v>63</v>
      </c>
      <c r="AB26" s="27" t="s">
        <v>53</v>
      </c>
      <c r="AC26" s="27" t="s">
        <v>0</v>
      </c>
      <c r="AD26" s="47">
        <v>1230</v>
      </c>
      <c r="AE26" s="47">
        <f t="shared" si="2"/>
        <v>1537.5</v>
      </c>
      <c r="AF26" s="48">
        <f t="shared" si="3"/>
        <v>553.42600000000004</v>
      </c>
      <c r="AG26" s="47">
        <f t="shared" si="4"/>
        <v>691.78250000000003</v>
      </c>
      <c r="AH26" s="49" t="s">
        <v>0</v>
      </c>
      <c r="AI26" s="50" t="s">
        <v>0</v>
      </c>
      <c r="AJ26" s="49"/>
      <c r="AK26" s="38">
        <f t="shared" si="5"/>
        <v>0</v>
      </c>
      <c r="AN26" s="3">
        <f t="shared" si="6"/>
        <v>1</v>
      </c>
      <c r="AO26" s="3"/>
    </row>
    <row r="27" spans="1:41" ht="13.15" customHeight="1" x14ac:dyDescent="0.25">
      <c r="A27" s="3"/>
      <c r="B27" s="3"/>
      <c r="C27" s="36" t="s">
        <v>12</v>
      </c>
      <c r="D27" s="58">
        <v>3477</v>
      </c>
      <c r="E27" s="27" t="s">
        <v>118</v>
      </c>
      <c r="F27" s="37">
        <v>9.2110000000000003</v>
      </c>
      <c r="G27" s="27" t="s">
        <v>114</v>
      </c>
      <c r="H27" s="27"/>
      <c r="I27" s="27" t="s">
        <v>53</v>
      </c>
      <c r="J27" s="27" t="s">
        <v>0</v>
      </c>
      <c r="K27" s="27" t="s">
        <v>53</v>
      </c>
      <c r="L27" s="27" t="s">
        <v>53</v>
      </c>
      <c r="M27" s="27" t="s">
        <v>119</v>
      </c>
      <c r="N27" s="27" t="s">
        <v>120</v>
      </c>
      <c r="O27" s="27" t="s">
        <v>121</v>
      </c>
      <c r="P27" s="27" t="s">
        <v>88</v>
      </c>
      <c r="Q27" s="32" t="s">
        <v>89</v>
      </c>
      <c r="R27" s="27">
        <v>195</v>
      </c>
      <c r="S27" s="27">
        <v>65</v>
      </c>
      <c r="T27" s="27">
        <v>15</v>
      </c>
      <c r="U27" s="27">
        <v>95</v>
      </c>
      <c r="V27" s="27" t="s">
        <v>70</v>
      </c>
      <c r="W27" s="27" t="s">
        <v>60</v>
      </c>
      <c r="X27" s="27" t="s">
        <v>62</v>
      </c>
      <c r="Y27" s="27" t="s">
        <v>71</v>
      </c>
      <c r="Z27" s="27" t="s">
        <v>90</v>
      </c>
      <c r="AA27" s="27" t="s">
        <v>122</v>
      </c>
      <c r="AB27" s="27" t="s">
        <v>53</v>
      </c>
      <c r="AC27" s="27" t="s">
        <v>53</v>
      </c>
      <c r="AD27" s="47">
        <v>1529</v>
      </c>
      <c r="AE27" s="47">
        <f t="shared" si="2"/>
        <v>1911.25</v>
      </c>
      <c r="AF27" s="48">
        <f t="shared" si="3"/>
        <v>692.8198000000001</v>
      </c>
      <c r="AG27" s="47">
        <f t="shared" si="4"/>
        <v>866.02475000000015</v>
      </c>
      <c r="AH27" s="49" t="s">
        <v>0</v>
      </c>
      <c r="AI27" s="50" t="s">
        <v>0</v>
      </c>
      <c r="AJ27" s="49"/>
      <c r="AK27" s="38">
        <f t="shared" si="5"/>
        <v>0</v>
      </c>
      <c r="AN27" s="3">
        <f t="shared" si="6"/>
        <v>1</v>
      </c>
      <c r="AO27" s="3"/>
    </row>
    <row r="28" spans="1:41" ht="13.15" customHeight="1" x14ac:dyDescent="0.25">
      <c r="A28" s="3"/>
      <c r="B28" s="3"/>
      <c r="C28" s="36" t="s">
        <v>12</v>
      </c>
      <c r="D28" s="58">
        <v>120353</v>
      </c>
      <c r="E28" s="27" t="s">
        <v>123</v>
      </c>
      <c r="F28" s="37">
        <v>8.2409999999999997</v>
      </c>
      <c r="G28" s="27" t="s">
        <v>114</v>
      </c>
      <c r="H28" s="27"/>
      <c r="I28" s="27" t="s">
        <v>53</v>
      </c>
      <c r="J28" s="27" t="s">
        <v>0</v>
      </c>
      <c r="K28" s="27" t="s">
        <v>0</v>
      </c>
      <c r="L28" s="27" t="s">
        <v>53</v>
      </c>
      <c r="M28" s="27" t="s">
        <v>124</v>
      </c>
      <c r="N28" s="27" t="s">
        <v>120</v>
      </c>
      <c r="O28" s="27" t="s">
        <v>121</v>
      </c>
      <c r="P28" s="27" t="s">
        <v>57</v>
      </c>
      <c r="Q28" s="32" t="s">
        <v>58</v>
      </c>
      <c r="R28" s="27">
        <v>195</v>
      </c>
      <c r="S28" s="27">
        <v>65</v>
      </c>
      <c r="T28" s="27">
        <v>15</v>
      </c>
      <c r="U28" s="27">
        <v>95</v>
      </c>
      <c r="V28" s="27" t="s">
        <v>70</v>
      </c>
      <c r="W28" s="27" t="s">
        <v>60</v>
      </c>
      <c r="X28" s="27" t="s">
        <v>72</v>
      </c>
      <c r="Y28" s="27" t="s">
        <v>62</v>
      </c>
      <c r="Z28" s="27" t="s">
        <v>90</v>
      </c>
      <c r="AA28" s="27" t="s">
        <v>63</v>
      </c>
      <c r="AB28" s="27" t="s">
        <v>53</v>
      </c>
      <c r="AC28" s="27" t="s">
        <v>0</v>
      </c>
      <c r="AD28" s="47">
        <v>1447</v>
      </c>
      <c r="AE28" s="47">
        <f t="shared" si="2"/>
        <v>1808.75</v>
      </c>
      <c r="AF28" s="48">
        <f t="shared" si="3"/>
        <v>654.59140000000014</v>
      </c>
      <c r="AG28" s="47">
        <f t="shared" si="4"/>
        <v>818.2392500000002</v>
      </c>
      <c r="AH28" s="49" t="s">
        <v>0</v>
      </c>
      <c r="AI28" s="50" t="s">
        <v>0</v>
      </c>
      <c r="AJ28" s="49"/>
      <c r="AK28" s="38">
        <f t="shared" si="5"/>
        <v>0</v>
      </c>
      <c r="AN28" s="3">
        <f t="shared" si="6"/>
        <v>1</v>
      </c>
      <c r="AO28" s="3"/>
    </row>
    <row r="29" spans="1:41" ht="13.15" customHeight="1" x14ac:dyDescent="0.25">
      <c r="A29" s="3"/>
      <c r="B29" s="3"/>
      <c r="C29" s="36" t="s">
        <v>12</v>
      </c>
      <c r="D29" s="58">
        <v>774942</v>
      </c>
      <c r="E29" s="27" t="s">
        <v>125</v>
      </c>
      <c r="F29" s="37">
        <v>9.048</v>
      </c>
      <c r="G29" s="27" t="s">
        <v>114</v>
      </c>
      <c r="H29" s="27"/>
      <c r="I29" s="27" t="s">
        <v>53</v>
      </c>
      <c r="J29" s="27" t="s">
        <v>0</v>
      </c>
      <c r="K29" s="27" t="s">
        <v>0</v>
      </c>
      <c r="L29" s="27" t="s">
        <v>53</v>
      </c>
      <c r="M29" s="27" t="s">
        <v>0</v>
      </c>
      <c r="N29" s="27" t="s">
        <v>120</v>
      </c>
      <c r="O29" s="27" t="s">
        <v>121</v>
      </c>
      <c r="P29" s="27" t="s">
        <v>109</v>
      </c>
      <c r="Q29" s="32" t="s">
        <v>110</v>
      </c>
      <c r="R29" s="27">
        <v>195</v>
      </c>
      <c r="S29" s="27">
        <v>65</v>
      </c>
      <c r="T29" s="27">
        <v>15</v>
      </c>
      <c r="U29" s="27">
        <v>95</v>
      </c>
      <c r="V29" s="27" t="s">
        <v>70</v>
      </c>
      <c r="W29" s="27" t="s">
        <v>60</v>
      </c>
      <c r="X29" s="27" t="s">
        <v>111</v>
      </c>
      <c r="Y29" s="27" t="s">
        <v>111</v>
      </c>
      <c r="Z29" s="27" t="s">
        <v>111</v>
      </c>
      <c r="AA29" s="27" t="s">
        <v>112</v>
      </c>
      <c r="AB29" s="27" t="s">
        <v>0</v>
      </c>
      <c r="AC29" s="27" t="s">
        <v>0</v>
      </c>
      <c r="AD29" s="47">
        <v>1760</v>
      </c>
      <c r="AE29" s="47">
        <f t="shared" si="2"/>
        <v>2200</v>
      </c>
      <c r="AF29" s="48">
        <f t="shared" si="3"/>
        <v>800.51200000000017</v>
      </c>
      <c r="AG29" s="47">
        <f t="shared" si="4"/>
        <v>1000.6400000000002</v>
      </c>
      <c r="AH29" s="49" t="s">
        <v>0</v>
      </c>
      <c r="AI29" s="50" t="s">
        <v>0</v>
      </c>
      <c r="AJ29" s="49"/>
      <c r="AK29" s="38">
        <f t="shared" si="5"/>
        <v>0</v>
      </c>
      <c r="AN29" s="3">
        <f t="shared" si="6"/>
        <v>1</v>
      </c>
      <c r="AO29" s="3"/>
    </row>
    <row r="30" spans="1:41" ht="13.15" customHeight="1" x14ac:dyDescent="0.25">
      <c r="A30" s="3"/>
      <c r="B30" s="3"/>
      <c r="C30" s="36" t="s">
        <v>12</v>
      </c>
      <c r="D30" s="58">
        <v>189068</v>
      </c>
      <c r="E30" s="27" t="s">
        <v>126</v>
      </c>
      <c r="F30" s="37">
        <v>8.3550000000000004</v>
      </c>
      <c r="G30" s="27" t="s">
        <v>114</v>
      </c>
      <c r="H30" s="27"/>
      <c r="I30" s="27" t="s">
        <v>53</v>
      </c>
      <c r="J30" s="27" t="s">
        <v>0</v>
      </c>
      <c r="K30" s="27" t="s">
        <v>0</v>
      </c>
      <c r="L30" s="27" t="s">
        <v>53</v>
      </c>
      <c r="M30" s="27" t="s">
        <v>127</v>
      </c>
      <c r="N30" s="27" t="s">
        <v>128</v>
      </c>
      <c r="O30" s="27" t="s">
        <v>129</v>
      </c>
      <c r="P30" s="27" t="s">
        <v>57</v>
      </c>
      <c r="Q30" s="32" t="s">
        <v>101</v>
      </c>
      <c r="R30" s="27">
        <v>195</v>
      </c>
      <c r="S30" s="27">
        <v>65</v>
      </c>
      <c r="T30" s="27">
        <v>15</v>
      </c>
      <c r="U30" s="27">
        <v>91</v>
      </c>
      <c r="V30" s="27" t="s">
        <v>59</v>
      </c>
      <c r="W30" s="27" t="s">
        <v>60</v>
      </c>
      <c r="X30" s="27" t="s">
        <v>72</v>
      </c>
      <c r="Y30" s="27" t="s">
        <v>62</v>
      </c>
      <c r="Z30" s="27" t="s">
        <v>90</v>
      </c>
      <c r="AA30" s="27" t="s">
        <v>63</v>
      </c>
      <c r="AB30" s="27" t="s">
        <v>53</v>
      </c>
      <c r="AC30" s="27" t="s">
        <v>0</v>
      </c>
      <c r="AD30" s="47">
        <v>1517</v>
      </c>
      <c r="AE30" s="47">
        <f t="shared" si="2"/>
        <v>1896.25</v>
      </c>
      <c r="AF30" s="48">
        <f t="shared" si="3"/>
        <v>687.22540000000015</v>
      </c>
      <c r="AG30" s="47">
        <f t="shared" si="4"/>
        <v>859.03175000000022</v>
      </c>
      <c r="AH30" s="49" t="s">
        <v>0</v>
      </c>
      <c r="AI30" s="50" t="s">
        <v>0</v>
      </c>
      <c r="AJ30" s="49"/>
      <c r="AK30" s="38">
        <f t="shared" si="5"/>
        <v>0</v>
      </c>
      <c r="AN30" s="3">
        <f t="shared" si="6"/>
        <v>1</v>
      </c>
      <c r="AO30" s="3"/>
    </row>
    <row r="31" spans="1:41" ht="13.15" customHeight="1" x14ac:dyDescent="0.25">
      <c r="A31" s="3"/>
      <c r="B31" s="3"/>
      <c r="C31" s="36" t="s">
        <v>12</v>
      </c>
      <c r="D31" s="58">
        <v>97149</v>
      </c>
      <c r="E31" s="27" t="s">
        <v>130</v>
      </c>
      <c r="F31" s="37">
        <v>8.9309999999999992</v>
      </c>
      <c r="G31" s="27" t="s">
        <v>131</v>
      </c>
      <c r="H31" s="27"/>
      <c r="I31" s="27" t="s">
        <v>53</v>
      </c>
      <c r="J31" s="27" t="s">
        <v>0</v>
      </c>
      <c r="K31" s="27" t="s">
        <v>0</v>
      </c>
      <c r="L31" s="27" t="s">
        <v>53</v>
      </c>
      <c r="M31" s="27" t="s">
        <v>132</v>
      </c>
      <c r="N31" s="27" t="s">
        <v>133</v>
      </c>
      <c r="O31" s="27" t="s">
        <v>134</v>
      </c>
      <c r="P31" s="27" t="s">
        <v>57</v>
      </c>
      <c r="Q31" s="32" t="s">
        <v>135</v>
      </c>
      <c r="R31" s="27">
        <v>205</v>
      </c>
      <c r="S31" s="27">
        <v>65</v>
      </c>
      <c r="T31" s="27">
        <v>15</v>
      </c>
      <c r="U31" s="27">
        <v>94</v>
      </c>
      <c r="V31" s="27" t="s">
        <v>70</v>
      </c>
      <c r="W31" s="27" t="s">
        <v>60</v>
      </c>
      <c r="X31" s="27" t="s">
        <v>61</v>
      </c>
      <c r="Y31" s="27" t="s">
        <v>62</v>
      </c>
      <c r="Z31" s="27" t="s">
        <v>90</v>
      </c>
      <c r="AA31" s="27" t="s">
        <v>136</v>
      </c>
      <c r="AB31" s="27" t="s">
        <v>53</v>
      </c>
      <c r="AC31" s="27" t="s">
        <v>0</v>
      </c>
      <c r="AD31" s="47">
        <v>2022</v>
      </c>
      <c r="AE31" s="47">
        <f t="shared" si="2"/>
        <v>2527.5</v>
      </c>
      <c r="AF31" s="48">
        <f t="shared" si="3"/>
        <v>922.65640000000019</v>
      </c>
      <c r="AG31" s="47">
        <f t="shared" si="4"/>
        <v>1153.3205000000003</v>
      </c>
      <c r="AH31" s="49" t="s">
        <v>0</v>
      </c>
      <c r="AI31" s="50" t="s">
        <v>0</v>
      </c>
      <c r="AJ31" s="49"/>
      <c r="AK31" s="38">
        <f t="shared" si="5"/>
        <v>0</v>
      </c>
      <c r="AN31" s="3">
        <f t="shared" si="6"/>
        <v>0</v>
      </c>
      <c r="AO31" s="3"/>
    </row>
    <row r="32" spans="1:41" ht="13.15" customHeight="1" x14ac:dyDescent="0.25">
      <c r="A32" s="3"/>
      <c r="B32" s="3"/>
      <c r="C32" s="36" t="s">
        <v>12</v>
      </c>
      <c r="D32" s="58">
        <v>753341</v>
      </c>
      <c r="E32" s="27" t="s">
        <v>137</v>
      </c>
      <c r="F32" s="37">
        <v>10.262</v>
      </c>
      <c r="G32" s="27" t="s">
        <v>131</v>
      </c>
      <c r="H32" s="27"/>
      <c r="I32" s="27" t="s">
        <v>53</v>
      </c>
      <c r="J32" s="27" t="s">
        <v>0</v>
      </c>
      <c r="K32" s="27" t="s">
        <v>0</v>
      </c>
      <c r="L32" s="27" t="s">
        <v>53</v>
      </c>
      <c r="M32" s="27" t="s">
        <v>138</v>
      </c>
      <c r="N32" s="27" t="s">
        <v>139</v>
      </c>
      <c r="O32" s="27" t="s">
        <v>140</v>
      </c>
      <c r="P32" s="27" t="s">
        <v>88</v>
      </c>
      <c r="Q32" s="32" t="s">
        <v>89</v>
      </c>
      <c r="R32" s="27">
        <v>205</v>
      </c>
      <c r="S32" s="27">
        <v>65</v>
      </c>
      <c r="T32" s="27">
        <v>15</v>
      </c>
      <c r="U32" s="27">
        <v>99</v>
      </c>
      <c r="V32" s="27" t="s">
        <v>70</v>
      </c>
      <c r="W32" s="27" t="s">
        <v>60</v>
      </c>
      <c r="X32" s="27" t="s">
        <v>72</v>
      </c>
      <c r="Y32" s="27" t="s">
        <v>71</v>
      </c>
      <c r="Z32" s="27" t="s">
        <v>90</v>
      </c>
      <c r="AA32" s="27" t="s">
        <v>122</v>
      </c>
      <c r="AB32" s="27" t="s">
        <v>53</v>
      </c>
      <c r="AC32" s="27" t="s">
        <v>53</v>
      </c>
      <c r="AD32" s="47">
        <v>1879</v>
      </c>
      <c r="AE32" s="47">
        <f t="shared" si="2"/>
        <v>2348.75</v>
      </c>
      <c r="AF32" s="48">
        <f t="shared" si="3"/>
        <v>855.98980000000006</v>
      </c>
      <c r="AG32" s="47">
        <f t="shared" si="4"/>
        <v>1069.9872500000001</v>
      </c>
      <c r="AH32" s="49" t="s">
        <v>0</v>
      </c>
      <c r="AI32" s="50" t="s">
        <v>0</v>
      </c>
      <c r="AJ32" s="49"/>
      <c r="AK32" s="38">
        <f t="shared" si="5"/>
        <v>0</v>
      </c>
      <c r="AN32" s="3">
        <f t="shared" si="6"/>
        <v>0</v>
      </c>
      <c r="AO32" s="3"/>
    </row>
    <row r="33" spans="1:41" ht="13.15" customHeight="1" x14ac:dyDescent="0.25">
      <c r="A33" s="3"/>
      <c r="B33" s="3"/>
      <c r="C33" s="36" t="s">
        <v>12</v>
      </c>
      <c r="D33" s="58">
        <v>564010</v>
      </c>
      <c r="E33" s="27" t="s">
        <v>141</v>
      </c>
      <c r="F33" s="37">
        <v>8.5060000000000002</v>
      </c>
      <c r="G33" s="27" t="s">
        <v>142</v>
      </c>
      <c r="H33" s="27"/>
      <c r="I33" s="27" t="s">
        <v>53</v>
      </c>
      <c r="J33" s="27" t="s">
        <v>0</v>
      </c>
      <c r="K33" s="27" t="s">
        <v>0</v>
      </c>
      <c r="L33" s="27" t="s">
        <v>53</v>
      </c>
      <c r="M33" s="27" t="s">
        <v>143</v>
      </c>
      <c r="N33" s="27" t="s">
        <v>144</v>
      </c>
      <c r="O33" s="27" t="s">
        <v>145</v>
      </c>
      <c r="P33" s="27" t="s">
        <v>88</v>
      </c>
      <c r="Q33" s="32" t="s">
        <v>146</v>
      </c>
      <c r="R33" s="27">
        <v>195</v>
      </c>
      <c r="S33" s="27">
        <v>65</v>
      </c>
      <c r="T33" s="27">
        <v>16</v>
      </c>
      <c r="U33" s="27">
        <v>92</v>
      </c>
      <c r="V33" s="27" t="s">
        <v>59</v>
      </c>
      <c r="W33" s="27" t="s">
        <v>60</v>
      </c>
      <c r="X33" s="27" t="s">
        <v>61</v>
      </c>
      <c r="Y33" s="27" t="s">
        <v>71</v>
      </c>
      <c r="Z33" s="27" t="s">
        <v>90</v>
      </c>
      <c r="AA33" s="27" t="s">
        <v>122</v>
      </c>
      <c r="AB33" s="27" t="s">
        <v>53</v>
      </c>
      <c r="AC33" s="27" t="s">
        <v>53</v>
      </c>
      <c r="AD33" s="47">
        <v>2722</v>
      </c>
      <c r="AE33" s="47">
        <f t="shared" si="2"/>
        <v>3402.5</v>
      </c>
      <c r="AF33" s="48">
        <f t="shared" si="3"/>
        <v>1248.9964000000002</v>
      </c>
      <c r="AG33" s="47">
        <f t="shared" si="4"/>
        <v>1561.2455000000002</v>
      </c>
      <c r="AH33" s="49" t="s">
        <v>0</v>
      </c>
      <c r="AI33" s="50" t="s">
        <v>0</v>
      </c>
      <c r="AJ33" s="49"/>
      <c r="AK33" s="38">
        <f t="shared" si="5"/>
        <v>0</v>
      </c>
      <c r="AN33" s="3">
        <f t="shared" si="6"/>
        <v>1</v>
      </c>
      <c r="AO33" s="3"/>
    </row>
    <row r="34" spans="1:41" ht="13.15" customHeight="1" x14ac:dyDescent="0.25">
      <c r="A34" s="3"/>
      <c r="B34" s="3"/>
      <c r="C34" s="36" t="s">
        <v>12</v>
      </c>
      <c r="D34" s="58">
        <v>783821</v>
      </c>
      <c r="E34" s="27" t="s">
        <v>147</v>
      </c>
      <c r="F34" s="37">
        <v>10.552</v>
      </c>
      <c r="G34" s="27" t="s">
        <v>148</v>
      </c>
      <c r="H34" s="27"/>
      <c r="I34" s="27" t="s">
        <v>53</v>
      </c>
      <c r="J34" s="27" t="s">
        <v>0</v>
      </c>
      <c r="K34" s="27" t="s">
        <v>0</v>
      </c>
      <c r="L34" s="27" t="s">
        <v>53</v>
      </c>
      <c r="M34" s="27" t="s">
        <v>149</v>
      </c>
      <c r="N34" s="27" t="s">
        <v>139</v>
      </c>
      <c r="O34" s="27" t="s">
        <v>150</v>
      </c>
      <c r="P34" s="27" t="s">
        <v>88</v>
      </c>
      <c r="Q34" s="32" t="s">
        <v>89</v>
      </c>
      <c r="R34" s="27">
        <v>205</v>
      </c>
      <c r="S34" s="27">
        <v>65</v>
      </c>
      <c r="T34" s="27">
        <v>16</v>
      </c>
      <c r="U34" s="27">
        <v>99</v>
      </c>
      <c r="V34" s="27" t="s">
        <v>70</v>
      </c>
      <c r="W34" s="27" t="s">
        <v>60</v>
      </c>
      <c r="X34" s="27" t="s">
        <v>72</v>
      </c>
      <c r="Y34" s="27" t="s">
        <v>71</v>
      </c>
      <c r="Z34" s="27" t="s">
        <v>90</v>
      </c>
      <c r="AA34" s="27" t="s">
        <v>122</v>
      </c>
      <c r="AB34" s="27" t="s">
        <v>53</v>
      </c>
      <c r="AC34" s="27" t="s">
        <v>53</v>
      </c>
      <c r="AD34" s="47">
        <v>2046</v>
      </c>
      <c r="AE34" s="47">
        <f t="shared" si="2"/>
        <v>2557.5</v>
      </c>
      <c r="AF34" s="48">
        <f t="shared" si="3"/>
        <v>933.8452000000002</v>
      </c>
      <c r="AG34" s="47">
        <f t="shared" si="4"/>
        <v>1167.3065000000001</v>
      </c>
      <c r="AH34" s="49" t="s">
        <v>0</v>
      </c>
      <c r="AI34" s="50" t="s">
        <v>0</v>
      </c>
      <c r="AJ34" s="49"/>
      <c r="AK34" s="38">
        <f t="shared" si="5"/>
        <v>0</v>
      </c>
      <c r="AN34" s="3">
        <f t="shared" si="6"/>
        <v>0</v>
      </c>
      <c r="AO34" s="3"/>
    </row>
    <row r="35" spans="1:41" ht="13.15" customHeight="1" x14ac:dyDescent="0.25">
      <c r="A35" s="3"/>
      <c r="B35" s="3"/>
      <c r="C35" s="36" t="s">
        <v>12</v>
      </c>
      <c r="D35" s="58">
        <v>818700</v>
      </c>
      <c r="E35" s="27" t="s">
        <v>151</v>
      </c>
      <c r="F35" s="37">
        <v>10.97</v>
      </c>
      <c r="G35" s="27" t="s">
        <v>148</v>
      </c>
      <c r="H35" s="27"/>
      <c r="I35" s="27" t="s">
        <v>53</v>
      </c>
      <c r="J35" s="27" t="s">
        <v>0</v>
      </c>
      <c r="K35" s="27" t="s">
        <v>0</v>
      </c>
      <c r="L35" s="27" t="s">
        <v>53</v>
      </c>
      <c r="M35" s="27" t="s">
        <v>0</v>
      </c>
      <c r="N35" s="27" t="s">
        <v>139</v>
      </c>
      <c r="O35" s="27" t="s">
        <v>150</v>
      </c>
      <c r="P35" s="27" t="s">
        <v>109</v>
      </c>
      <c r="Q35" s="32" t="s">
        <v>110</v>
      </c>
      <c r="R35" s="27">
        <v>205</v>
      </c>
      <c r="S35" s="27">
        <v>65</v>
      </c>
      <c r="T35" s="27">
        <v>16</v>
      </c>
      <c r="U35" s="27">
        <v>99</v>
      </c>
      <c r="V35" s="27" t="s">
        <v>70</v>
      </c>
      <c r="W35" s="27" t="s">
        <v>60</v>
      </c>
      <c r="X35" s="27" t="s">
        <v>111</v>
      </c>
      <c r="Y35" s="27" t="s">
        <v>111</v>
      </c>
      <c r="Z35" s="27" t="s">
        <v>111</v>
      </c>
      <c r="AA35" s="27" t="s">
        <v>112</v>
      </c>
      <c r="AB35" s="27" t="s">
        <v>0</v>
      </c>
      <c r="AC35" s="27" t="s">
        <v>0</v>
      </c>
      <c r="AD35" s="47">
        <v>2165</v>
      </c>
      <c r="AE35" s="47">
        <f t="shared" si="2"/>
        <v>2706.25</v>
      </c>
      <c r="AF35" s="48">
        <f t="shared" si="3"/>
        <v>989.32300000000009</v>
      </c>
      <c r="AG35" s="47">
        <f t="shared" si="4"/>
        <v>1236.6537500000002</v>
      </c>
      <c r="AH35" s="49" t="s">
        <v>0</v>
      </c>
      <c r="AI35" s="50" t="s">
        <v>0</v>
      </c>
      <c r="AJ35" s="49"/>
      <c r="AK35" s="38">
        <f t="shared" si="5"/>
        <v>0</v>
      </c>
      <c r="AN35" s="3">
        <f t="shared" si="6"/>
        <v>0</v>
      </c>
      <c r="AO35" s="3"/>
    </row>
    <row r="36" spans="1:41" ht="13.15" customHeight="1" x14ac:dyDescent="0.25">
      <c r="A36" s="3"/>
      <c r="B36" s="3"/>
      <c r="C36" s="36" t="s">
        <v>12</v>
      </c>
      <c r="D36" s="58">
        <v>971085</v>
      </c>
      <c r="E36" s="27" t="s">
        <v>152</v>
      </c>
      <c r="F36" s="37">
        <v>9.14</v>
      </c>
      <c r="G36" s="27" t="s">
        <v>148</v>
      </c>
      <c r="H36" s="27"/>
      <c r="I36" s="27" t="s">
        <v>53</v>
      </c>
      <c r="J36" s="27" t="s">
        <v>0</v>
      </c>
      <c r="K36" s="27" t="s">
        <v>0</v>
      </c>
      <c r="L36" s="27" t="s">
        <v>53</v>
      </c>
      <c r="M36" s="27" t="s">
        <v>153</v>
      </c>
      <c r="N36" s="27" t="s">
        <v>154</v>
      </c>
      <c r="O36" s="27" t="s">
        <v>155</v>
      </c>
      <c r="P36" s="27" t="s">
        <v>57</v>
      </c>
      <c r="Q36" s="32" t="s">
        <v>135</v>
      </c>
      <c r="R36" s="27">
        <v>205</v>
      </c>
      <c r="S36" s="27">
        <v>65</v>
      </c>
      <c r="T36" s="27">
        <v>16</v>
      </c>
      <c r="U36" s="27">
        <v>95</v>
      </c>
      <c r="V36" s="27" t="s">
        <v>59</v>
      </c>
      <c r="W36" s="27" t="s">
        <v>60</v>
      </c>
      <c r="X36" s="27" t="s">
        <v>61</v>
      </c>
      <c r="Y36" s="27" t="s">
        <v>62</v>
      </c>
      <c r="Z36" s="27" t="s">
        <v>90</v>
      </c>
      <c r="AA36" s="27" t="s">
        <v>136</v>
      </c>
      <c r="AB36" s="27" t="s">
        <v>53</v>
      </c>
      <c r="AC36" s="27" t="s">
        <v>0</v>
      </c>
      <c r="AD36" s="47">
        <v>2260</v>
      </c>
      <c r="AE36" s="47">
        <f t="shared" si="2"/>
        <v>2825</v>
      </c>
      <c r="AF36" s="48">
        <f t="shared" si="3"/>
        <v>1033.6120000000001</v>
      </c>
      <c r="AG36" s="47">
        <f t="shared" si="4"/>
        <v>1292.0150000000001</v>
      </c>
      <c r="AH36" s="49" t="s">
        <v>156</v>
      </c>
      <c r="AI36" s="50" t="s">
        <v>0</v>
      </c>
      <c r="AJ36" s="49"/>
      <c r="AK36" s="38">
        <f t="shared" si="5"/>
        <v>0</v>
      </c>
      <c r="AN36" s="3">
        <f t="shared" si="6"/>
        <v>0</v>
      </c>
      <c r="AO36" s="3"/>
    </row>
    <row r="37" spans="1:41" ht="13.15" customHeight="1" x14ac:dyDescent="0.25">
      <c r="A37" s="3"/>
      <c r="B37" s="3"/>
      <c r="C37" s="36" t="s">
        <v>12</v>
      </c>
      <c r="D37" s="58">
        <v>693252</v>
      </c>
      <c r="E37" s="27" t="s">
        <v>157</v>
      </c>
      <c r="F37" s="37">
        <v>11.62</v>
      </c>
      <c r="G37" s="27" t="s">
        <v>158</v>
      </c>
      <c r="H37" s="27"/>
      <c r="I37" s="27" t="s">
        <v>53</v>
      </c>
      <c r="J37" s="27" t="s">
        <v>0</v>
      </c>
      <c r="K37" s="27" t="s">
        <v>0</v>
      </c>
      <c r="L37" s="27" t="s">
        <v>53</v>
      </c>
      <c r="M37" s="27" t="s">
        <v>0</v>
      </c>
      <c r="N37" s="27" t="s">
        <v>159</v>
      </c>
      <c r="O37" s="27" t="s">
        <v>160</v>
      </c>
      <c r="P37" s="27" t="s">
        <v>109</v>
      </c>
      <c r="Q37" s="32" t="s">
        <v>110</v>
      </c>
      <c r="R37" s="27">
        <v>215</v>
      </c>
      <c r="S37" s="27">
        <v>65</v>
      </c>
      <c r="T37" s="27">
        <v>16</v>
      </c>
      <c r="U37" s="27">
        <v>102</v>
      </c>
      <c r="V37" s="27" t="s">
        <v>70</v>
      </c>
      <c r="W37" s="27" t="s">
        <v>60</v>
      </c>
      <c r="X37" s="27" t="s">
        <v>111</v>
      </c>
      <c r="Y37" s="27" t="s">
        <v>111</v>
      </c>
      <c r="Z37" s="27" t="s">
        <v>111</v>
      </c>
      <c r="AA37" s="27" t="s">
        <v>112</v>
      </c>
      <c r="AB37" s="27" t="s">
        <v>0</v>
      </c>
      <c r="AC37" s="27" t="s">
        <v>0</v>
      </c>
      <c r="AD37" s="47">
        <v>2250</v>
      </c>
      <c r="AE37" s="47">
        <f t="shared" si="2"/>
        <v>2812.5</v>
      </c>
      <c r="AF37" s="48">
        <f t="shared" si="3"/>
        <v>1028.9500000000003</v>
      </c>
      <c r="AG37" s="47">
        <f t="shared" si="4"/>
        <v>1286.1875000000005</v>
      </c>
      <c r="AH37" s="49" t="s">
        <v>0</v>
      </c>
      <c r="AI37" s="50" t="s">
        <v>0</v>
      </c>
      <c r="AJ37" s="49"/>
      <c r="AK37" s="38">
        <f t="shared" si="5"/>
        <v>0</v>
      </c>
      <c r="AN37" s="3">
        <f t="shared" si="6"/>
        <v>1</v>
      </c>
      <c r="AO37" s="3"/>
    </row>
    <row r="38" spans="1:41" ht="13.15" customHeight="1" x14ac:dyDescent="0.25">
      <c r="A38" s="3"/>
      <c r="B38" s="3"/>
      <c r="C38" s="36" t="s">
        <v>12</v>
      </c>
      <c r="D38" s="58">
        <v>812454</v>
      </c>
      <c r="E38" s="27" t="s">
        <v>161</v>
      </c>
      <c r="F38" s="37">
        <v>11.234999999999999</v>
      </c>
      <c r="G38" s="27" t="s">
        <v>158</v>
      </c>
      <c r="H38" s="27"/>
      <c r="I38" s="27" t="s">
        <v>53</v>
      </c>
      <c r="J38" s="27" t="s">
        <v>0</v>
      </c>
      <c r="K38" s="27" t="s">
        <v>0</v>
      </c>
      <c r="L38" s="27" t="s">
        <v>53</v>
      </c>
      <c r="M38" s="27" t="s">
        <v>162</v>
      </c>
      <c r="N38" s="27" t="s">
        <v>159</v>
      </c>
      <c r="O38" s="27" t="s">
        <v>160</v>
      </c>
      <c r="P38" s="27" t="s">
        <v>88</v>
      </c>
      <c r="Q38" s="32" t="s">
        <v>89</v>
      </c>
      <c r="R38" s="27">
        <v>215</v>
      </c>
      <c r="S38" s="27">
        <v>65</v>
      </c>
      <c r="T38" s="27">
        <v>16</v>
      </c>
      <c r="U38" s="27">
        <v>102</v>
      </c>
      <c r="V38" s="27" t="s">
        <v>70</v>
      </c>
      <c r="W38" s="27" t="s">
        <v>60</v>
      </c>
      <c r="X38" s="27" t="s">
        <v>62</v>
      </c>
      <c r="Y38" s="27" t="s">
        <v>71</v>
      </c>
      <c r="Z38" s="27" t="s">
        <v>90</v>
      </c>
      <c r="AA38" s="27" t="s">
        <v>122</v>
      </c>
      <c r="AB38" s="27" t="s">
        <v>53</v>
      </c>
      <c r="AC38" s="27" t="s">
        <v>53</v>
      </c>
      <c r="AD38" s="47">
        <v>1973</v>
      </c>
      <c r="AE38" s="47">
        <f t="shared" si="2"/>
        <v>2466.25</v>
      </c>
      <c r="AF38" s="48">
        <f t="shared" si="3"/>
        <v>899.8126000000002</v>
      </c>
      <c r="AG38" s="47">
        <f t="shared" si="4"/>
        <v>1124.7657500000003</v>
      </c>
      <c r="AH38" s="49" t="s">
        <v>0</v>
      </c>
      <c r="AI38" s="50" t="s">
        <v>0</v>
      </c>
      <c r="AJ38" s="49"/>
      <c r="AK38" s="38">
        <f t="shared" si="5"/>
        <v>0</v>
      </c>
      <c r="AN38" s="3">
        <f t="shared" si="6"/>
        <v>1</v>
      </c>
      <c r="AO38" s="3"/>
    </row>
    <row r="39" spans="1:41" ht="13.15" customHeight="1" x14ac:dyDescent="0.25">
      <c r="A39" s="3"/>
      <c r="B39" s="3"/>
      <c r="C39" s="36" t="s">
        <v>12</v>
      </c>
      <c r="D39" s="58">
        <v>199208</v>
      </c>
      <c r="E39" s="27" t="s">
        <v>163</v>
      </c>
      <c r="F39" s="37">
        <v>9.4979999999999993</v>
      </c>
      <c r="G39" s="27" t="s">
        <v>158</v>
      </c>
      <c r="H39" s="27"/>
      <c r="I39" s="27" t="s">
        <v>53</v>
      </c>
      <c r="J39" s="27" t="s">
        <v>0</v>
      </c>
      <c r="K39" s="27" t="s">
        <v>0</v>
      </c>
      <c r="L39" s="27" t="s">
        <v>53</v>
      </c>
      <c r="M39" s="27" t="s">
        <v>164</v>
      </c>
      <c r="N39" s="27" t="s">
        <v>165</v>
      </c>
      <c r="O39" s="27" t="s">
        <v>166</v>
      </c>
      <c r="P39" s="27" t="s">
        <v>57</v>
      </c>
      <c r="Q39" s="32" t="s">
        <v>101</v>
      </c>
      <c r="R39" s="27">
        <v>215</v>
      </c>
      <c r="S39" s="27">
        <v>65</v>
      </c>
      <c r="T39" s="27">
        <v>16</v>
      </c>
      <c r="U39" s="27">
        <v>98</v>
      </c>
      <c r="V39" s="27" t="s">
        <v>59</v>
      </c>
      <c r="W39" s="27" t="s">
        <v>60</v>
      </c>
      <c r="X39" s="27" t="s">
        <v>72</v>
      </c>
      <c r="Y39" s="27" t="s">
        <v>62</v>
      </c>
      <c r="Z39" s="27" t="s">
        <v>90</v>
      </c>
      <c r="AA39" s="27" t="s">
        <v>63</v>
      </c>
      <c r="AB39" s="27" t="s">
        <v>53</v>
      </c>
      <c r="AC39" s="27" t="s">
        <v>0</v>
      </c>
      <c r="AD39" s="47">
        <v>2169</v>
      </c>
      <c r="AE39" s="47">
        <f t="shared" si="2"/>
        <v>2711.25</v>
      </c>
      <c r="AF39" s="48">
        <f t="shared" si="3"/>
        <v>991.18780000000015</v>
      </c>
      <c r="AG39" s="47">
        <f t="shared" si="4"/>
        <v>1238.9847500000001</v>
      </c>
      <c r="AH39" s="49" t="s">
        <v>0</v>
      </c>
      <c r="AI39" s="50" t="s">
        <v>0</v>
      </c>
      <c r="AJ39" s="49"/>
      <c r="AK39" s="38">
        <f t="shared" si="5"/>
        <v>0</v>
      </c>
      <c r="AN39" s="3">
        <f t="shared" si="6"/>
        <v>1</v>
      </c>
      <c r="AO39" s="3"/>
    </row>
    <row r="40" spans="1:41" ht="13.15" customHeight="1" x14ac:dyDescent="0.25">
      <c r="A40" s="3"/>
      <c r="B40" s="3"/>
      <c r="C40" s="36" t="s">
        <v>12</v>
      </c>
      <c r="D40" s="58">
        <v>50790</v>
      </c>
      <c r="E40" s="27" t="s">
        <v>167</v>
      </c>
      <c r="F40" s="37">
        <v>10.4</v>
      </c>
      <c r="G40" s="27" t="s">
        <v>158</v>
      </c>
      <c r="H40" s="27"/>
      <c r="I40" s="27" t="s">
        <v>53</v>
      </c>
      <c r="J40" s="27" t="s">
        <v>0</v>
      </c>
      <c r="K40" s="27" t="s">
        <v>0</v>
      </c>
      <c r="L40" s="27" t="s">
        <v>53</v>
      </c>
      <c r="M40" s="27" t="s">
        <v>168</v>
      </c>
      <c r="N40" s="27" t="s">
        <v>169</v>
      </c>
      <c r="O40" s="27" t="s">
        <v>170</v>
      </c>
      <c r="P40" s="27" t="s">
        <v>57</v>
      </c>
      <c r="Q40" s="32" t="s">
        <v>171</v>
      </c>
      <c r="R40" s="27">
        <v>215</v>
      </c>
      <c r="S40" s="27">
        <v>65</v>
      </c>
      <c r="T40" s="27">
        <v>16</v>
      </c>
      <c r="U40" s="27">
        <v>102</v>
      </c>
      <c r="V40" s="27" t="s">
        <v>59</v>
      </c>
      <c r="W40" s="27" t="s">
        <v>60</v>
      </c>
      <c r="X40" s="27" t="s">
        <v>62</v>
      </c>
      <c r="Y40" s="27" t="s">
        <v>62</v>
      </c>
      <c r="Z40" s="27" t="s">
        <v>90</v>
      </c>
      <c r="AA40" s="27" t="s">
        <v>172</v>
      </c>
      <c r="AB40" s="27" t="s">
        <v>53</v>
      </c>
      <c r="AC40" s="27" t="s">
        <v>0</v>
      </c>
      <c r="AD40" s="47">
        <v>2201</v>
      </c>
      <c r="AE40" s="47">
        <f t="shared" si="2"/>
        <v>2751.25</v>
      </c>
      <c r="AF40" s="48">
        <f t="shared" si="3"/>
        <v>1006.1062000000002</v>
      </c>
      <c r="AG40" s="47">
        <f t="shared" si="4"/>
        <v>1257.6327500000002</v>
      </c>
      <c r="AH40" s="49" t="s">
        <v>0</v>
      </c>
      <c r="AI40" s="50" t="s">
        <v>0</v>
      </c>
      <c r="AJ40" s="49"/>
      <c r="AK40" s="38">
        <f t="shared" si="5"/>
        <v>0</v>
      </c>
      <c r="AN40" s="3">
        <f t="shared" si="6"/>
        <v>1</v>
      </c>
      <c r="AO40" s="3"/>
    </row>
    <row r="41" spans="1:41" ht="13.15" customHeight="1" x14ac:dyDescent="0.25">
      <c r="A41" s="3"/>
      <c r="B41" s="3"/>
      <c r="C41" s="36" t="s">
        <v>12</v>
      </c>
      <c r="D41" s="58">
        <v>147846</v>
      </c>
      <c r="E41" s="27" t="s">
        <v>173</v>
      </c>
      <c r="F41" s="37">
        <v>12.055</v>
      </c>
      <c r="G41" s="27" t="s">
        <v>174</v>
      </c>
      <c r="H41" s="27"/>
      <c r="I41" s="27" t="s">
        <v>53</v>
      </c>
      <c r="J41" s="27" t="s">
        <v>0</v>
      </c>
      <c r="K41" s="27" t="s">
        <v>0</v>
      </c>
      <c r="L41" s="27" t="s">
        <v>53</v>
      </c>
      <c r="M41" s="27" t="s">
        <v>175</v>
      </c>
      <c r="N41" s="27" t="s">
        <v>176</v>
      </c>
      <c r="O41" s="27" t="s">
        <v>177</v>
      </c>
      <c r="P41" s="27" t="s">
        <v>88</v>
      </c>
      <c r="Q41" s="32" t="s">
        <v>146</v>
      </c>
      <c r="R41" s="27">
        <v>225</v>
      </c>
      <c r="S41" s="27">
        <v>65</v>
      </c>
      <c r="T41" s="27">
        <v>16</v>
      </c>
      <c r="U41" s="27">
        <v>100</v>
      </c>
      <c r="V41" s="27" t="s">
        <v>70</v>
      </c>
      <c r="W41" s="27" t="s">
        <v>60</v>
      </c>
      <c r="X41" s="27" t="s">
        <v>72</v>
      </c>
      <c r="Y41" s="27" t="s">
        <v>71</v>
      </c>
      <c r="Z41" s="27" t="s">
        <v>90</v>
      </c>
      <c r="AA41" s="27" t="s">
        <v>122</v>
      </c>
      <c r="AB41" s="27" t="s">
        <v>53</v>
      </c>
      <c r="AC41" s="27" t="s">
        <v>53</v>
      </c>
      <c r="AD41" s="47">
        <v>2365</v>
      </c>
      <c r="AE41" s="47">
        <f t="shared" si="2"/>
        <v>2956.25</v>
      </c>
      <c r="AF41" s="48">
        <f t="shared" si="3"/>
        <v>1082.5630000000003</v>
      </c>
      <c r="AG41" s="47">
        <f t="shared" si="4"/>
        <v>1353.2037500000004</v>
      </c>
      <c r="AH41" s="49" t="s">
        <v>0</v>
      </c>
      <c r="AI41" s="50" t="s">
        <v>0</v>
      </c>
      <c r="AJ41" s="49"/>
      <c r="AK41" s="38">
        <f t="shared" si="5"/>
        <v>0</v>
      </c>
      <c r="AN41" s="3">
        <f t="shared" si="6"/>
        <v>0</v>
      </c>
      <c r="AO41" s="3"/>
    </row>
    <row r="42" spans="1:41" ht="13.15" customHeight="1" x14ac:dyDescent="0.25">
      <c r="A42" s="3"/>
      <c r="B42" s="3"/>
      <c r="C42" s="36" t="s">
        <v>12</v>
      </c>
      <c r="D42" s="58">
        <v>151517</v>
      </c>
      <c r="E42" s="27" t="s">
        <v>178</v>
      </c>
      <c r="F42" s="37">
        <v>12</v>
      </c>
      <c r="G42" s="27" t="s">
        <v>179</v>
      </c>
      <c r="H42" s="27"/>
      <c r="I42" s="27" t="s">
        <v>53</v>
      </c>
      <c r="J42" s="27" t="s">
        <v>0</v>
      </c>
      <c r="K42" s="27" t="s">
        <v>0</v>
      </c>
      <c r="L42" s="27" t="s">
        <v>53</v>
      </c>
      <c r="M42" s="27" t="s">
        <v>180</v>
      </c>
      <c r="N42" s="27" t="s">
        <v>181</v>
      </c>
      <c r="O42" s="27" t="s">
        <v>182</v>
      </c>
      <c r="P42" s="27" t="s">
        <v>57</v>
      </c>
      <c r="Q42" s="32" t="s">
        <v>101</v>
      </c>
      <c r="R42" s="27">
        <v>175</v>
      </c>
      <c r="S42" s="27">
        <v>65</v>
      </c>
      <c r="T42" s="27">
        <v>17</v>
      </c>
      <c r="U42" s="27">
        <v>87</v>
      </c>
      <c r="V42" s="27" t="s">
        <v>59</v>
      </c>
      <c r="W42" s="27" t="s">
        <v>60</v>
      </c>
      <c r="X42" s="27" t="s">
        <v>72</v>
      </c>
      <c r="Y42" s="27" t="s">
        <v>62</v>
      </c>
      <c r="Z42" s="27" t="s">
        <v>62</v>
      </c>
      <c r="AA42" s="27" t="s">
        <v>122</v>
      </c>
      <c r="AB42" s="27" t="s">
        <v>53</v>
      </c>
      <c r="AC42" s="27" t="s">
        <v>0</v>
      </c>
      <c r="AD42" s="47">
        <v>2501</v>
      </c>
      <c r="AE42" s="47">
        <f t="shared" si="2"/>
        <v>3126.25</v>
      </c>
      <c r="AF42" s="48">
        <f t="shared" si="3"/>
        <v>1145.9662000000003</v>
      </c>
      <c r="AG42" s="47">
        <f t="shared" si="4"/>
        <v>1432.4577500000005</v>
      </c>
      <c r="AH42" s="49" t="s">
        <v>0</v>
      </c>
      <c r="AI42" s="50" t="s">
        <v>0</v>
      </c>
      <c r="AJ42" s="49"/>
      <c r="AK42" s="38">
        <f t="shared" si="5"/>
        <v>0</v>
      </c>
      <c r="AN42" s="3">
        <f t="shared" si="6"/>
        <v>1</v>
      </c>
      <c r="AO42" s="3"/>
    </row>
    <row r="43" spans="1:41" ht="13.15" customHeight="1" x14ac:dyDescent="0.25">
      <c r="A43" s="3"/>
      <c r="B43" s="3"/>
      <c r="C43" s="36" t="s">
        <v>12</v>
      </c>
      <c r="D43" s="58">
        <v>931218</v>
      </c>
      <c r="E43" s="27" t="s">
        <v>183</v>
      </c>
      <c r="F43" s="37">
        <v>11.858000000000001</v>
      </c>
      <c r="G43" s="27" t="s">
        <v>184</v>
      </c>
      <c r="H43" s="27"/>
      <c r="I43" s="27" t="s">
        <v>53</v>
      </c>
      <c r="J43" s="27" t="s">
        <v>0</v>
      </c>
      <c r="K43" s="27" t="s">
        <v>53</v>
      </c>
      <c r="L43" s="27" t="s">
        <v>53</v>
      </c>
      <c r="M43" s="27" t="s">
        <v>185</v>
      </c>
      <c r="N43" s="27" t="s">
        <v>139</v>
      </c>
      <c r="O43" s="27" t="s">
        <v>186</v>
      </c>
      <c r="P43" s="27" t="s">
        <v>88</v>
      </c>
      <c r="Q43" s="32" t="s">
        <v>146</v>
      </c>
      <c r="R43" s="27">
        <v>215</v>
      </c>
      <c r="S43" s="27">
        <v>65</v>
      </c>
      <c r="T43" s="27">
        <v>17</v>
      </c>
      <c r="U43" s="27">
        <v>99</v>
      </c>
      <c r="V43" s="27" t="s">
        <v>70</v>
      </c>
      <c r="W43" s="27" t="s">
        <v>60</v>
      </c>
      <c r="X43" s="27" t="s">
        <v>72</v>
      </c>
      <c r="Y43" s="27" t="s">
        <v>71</v>
      </c>
      <c r="Z43" s="27" t="s">
        <v>90</v>
      </c>
      <c r="AA43" s="27" t="s">
        <v>122</v>
      </c>
      <c r="AB43" s="27" t="s">
        <v>53</v>
      </c>
      <c r="AC43" s="27" t="s">
        <v>53</v>
      </c>
      <c r="AD43" s="47">
        <v>2759</v>
      </c>
      <c r="AE43" s="47">
        <f t="shared" si="2"/>
        <v>3448.75</v>
      </c>
      <c r="AF43" s="48">
        <f t="shared" si="3"/>
        <v>1266.2458000000001</v>
      </c>
      <c r="AG43" s="47">
        <f t="shared" si="4"/>
        <v>1582.8072500000003</v>
      </c>
      <c r="AH43" s="49" t="s">
        <v>0</v>
      </c>
      <c r="AI43" s="50" t="s">
        <v>0</v>
      </c>
      <c r="AJ43" s="49"/>
      <c r="AK43" s="38">
        <f t="shared" si="5"/>
        <v>0</v>
      </c>
      <c r="AN43" s="3">
        <f t="shared" si="6"/>
        <v>0</v>
      </c>
      <c r="AO43" s="3"/>
    </row>
    <row r="44" spans="1:41" ht="13.15" customHeight="1" x14ac:dyDescent="0.25">
      <c r="A44" s="3"/>
      <c r="B44" s="3"/>
      <c r="C44" s="36" t="s">
        <v>12</v>
      </c>
      <c r="D44" s="58">
        <v>304862</v>
      </c>
      <c r="E44" s="27" t="s">
        <v>187</v>
      </c>
      <c r="F44" s="37">
        <v>11.72</v>
      </c>
      <c r="G44" s="27" t="s">
        <v>184</v>
      </c>
      <c r="H44" s="27"/>
      <c r="I44" s="27" t="s">
        <v>53</v>
      </c>
      <c r="J44" s="27" t="s">
        <v>0</v>
      </c>
      <c r="K44" s="27" t="s">
        <v>0</v>
      </c>
      <c r="L44" s="27" t="s">
        <v>53</v>
      </c>
      <c r="M44" s="27" t="s">
        <v>0</v>
      </c>
      <c r="N44" s="27" t="s">
        <v>188</v>
      </c>
      <c r="O44" s="27" t="s">
        <v>189</v>
      </c>
      <c r="P44" s="27" t="s">
        <v>109</v>
      </c>
      <c r="Q44" s="32" t="s">
        <v>110</v>
      </c>
      <c r="R44" s="27">
        <v>215</v>
      </c>
      <c r="S44" s="27">
        <v>65</v>
      </c>
      <c r="T44" s="27">
        <v>17</v>
      </c>
      <c r="U44" s="27">
        <v>103</v>
      </c>
      <c r="V44" s="27" t="s">
        <v>70</v>
      </c>
      <c r="W44" s="27" t="s">
        <v>60</v>
      </c>
      <c r="X44" s="27" t="s">
        <v>111</v>
      </c>
      <c r="Y44" s="27" t="s">
        <v>111</v>
      </c>
      <c r="Z44" s="27" t="s">
        <v>111</v>
      </c>
      <c r="AA44" s="27" t="s">
        <v>112</v>
      </c>
      <c r="AB44" s="27" t="s">
        <v>0</v>
      </c>
      <c r="AC44" s="27" t="s">
        <v>0</v>
      </c>
      <c r="AD44" s="47">
        <v>3130</v>
      </c>
      <c r="AE44" s="47">
        <f t="shared" si="2"/>
        <v>3912.5</v>
      </c>
      <c r="AF44" s="48">
        <f t="shared" si="3"/>
        <v>1439.2060000000004</v>
      </c>
      <c r="AG44" s="47">
        <f t="shared" si="4"/>
        <v>1799.0075000000004</v>
      </c>
      <c r="AH44" s="49" t="s">
        <v>0</v>
      </c>
      <c r="AI44" s="50" t="s">
        <v>0</v>
      </c>
      <c r="AJ44" s="49"/>
      <c r="AK44" s="38">
        <f t="shared" si="5"/>
        <v>0</v>
      </c>
      <c r="AN44" s="3">
        <f t="shared" si="6"/>
        <v>0</v>
      </c>
      <c r="AO44" s="3"/>
    </row>
    <row r="45" spans="1:41" ht="13.15" customHeight="1" x14ac:dyDescent="0.25">
      <c r="A45" s="3"/>
      <c r="B45" s="3"/>
      <c r="C45" s="36" t="s">
        <v>12</v>
      </c>
      <c r="D45" s="58">
        <v>77893</v>
      </c>
      <c r="E45" s="27" t="s">
        <v>190</v>
      </c>
      <c r="F45" s="37">
        <v>12.2</v>
      </c>
      <c r="G45" s="27" t="s">
        <v>184</v>
      </c>
      <c r="H45" s="27"/>
      <c r="I45" s="27" t="s">
        <v>53</v>
      </c>
      <c r="J45" s="27" t="s">
        <v>0</v>
      </c>
      <c r="K45" s="27" t="s">
        <v>0</v>
      </c>
      <c r="L45" s="27" t="s">
        <v>53</v>
      </c>
      <c r="M45" s="27" t="s">
        <v>191</v>
      </c>
      <c r="N45" s="27" t="s">
        <v>192</v>
      </c>
      <c r="O45" s="27" t="s">
        <v>193</v>
      </c>
      <c r="P45" s="27" t="s">
        <v>57</v>
      </c>
      <c r="Q45" s="32" t="s">
        <v>135</v>
      </c>
      <c r="R45" s="27">
        <v>215</v>
      </c>
      <c r="S45" s="27">
        <v>65</v>
      </c>
      <c r="T45" s="27">
        <v>17</v>
      </c>
      <c r="U45" s="27">
        <v>99</v>
      </c>
      <c r="V45" s="27" t="s">
        <v>59</v>
      </c>
      <c r="W45" s="27" t="s">
        <v>60</v>
      </c>
      <c r="X45" s="27" t="s">
        <v>61</v>
      </c>
      <c r="Y45" s="27" t="s">
        <v>62</v>
      </c>
      <c r="Z45" s="27" t="s">
        <v>62</v>
      </c>
      <c r="AA45" s="27" t="s">
        <v>194</v>
      </c>
      <c r="AB45" s="27" t="s">
        <v>53</v>
      </c>
      <c r="AC45" s="27" t="s">
        <v>0</v>
      </c>
      <c r="AD45" s="47">
        <v>3016</v>
      </c>
      <c r="AE45" s="47">
        <f t="shared" si="2"/>
        <v>3770</v>
      </c>
      <c r="AF45" s="48">
        <f t="shared" si="3"/>
        <v>1386.0592000000001</v>
      </c>
      <c r="AG45" s="47">
        <f t="shared" si="4"/>
        <v>1732.5740000000001</v>
      </c>
      <c r="AH45" s="49" t="s">
        <v>195</v>
      </c>
      <c r="AI45" s="50" t="s">
        <v>0</v>
      </c>
      <c r="AJ45" s="49"/>
      <c r="AK45" s="38">
        <f t="shared" si="5"/>
        <v>0</v>
      </c>
      <c r="AN45" s="3">
        <f t="shared" si="6"/>
        <v>0</v>
      </c>
      <c r="AO45" s="3"/>
    </row>
    <row r="46" spans="1:41" ht="13.15" customHeight="1" x14ac:dyDescent="0.25">
      <c r="A46" s="3"/>
      <c r="B46" s="3"/>
      <c r="C46" s="36" t="s">
        <v>12</v>
      </c>
      <c r="D46" s="58">
        <v>203172</v>
      </c>
      <c r="E46" s="27" t="s">
        <v>196</v>
      </c>
      <c r="F46" s="37">
        <v>10.95</v>
      </c>
      <c r="G46" s="27" t="s">
        <v>184</v>
      </c>
      <c r="H46" s="27"/>
      <c r="I46" s="27" t="s">
        <v>53</v>
      </c>
      <c r="J46" s="27" t="s">
        <v>0</v>
      </c>
      <c r="K46" s="27" t="s">
        <v>0</v>
      </c>
      <c r="L46" s="27" t="s">
        <v>53</v>
      </c>
      <c r="M46" s="27" t="s">
        <v>197</v>
      </c>
      <c r="N46" s="27" t="s">
        <v>192</v>
      </c>
      <c r="O46" s="27" t="s">
        <v>193</v>
      </c>
      <c r="P46" s="27" t="s">
        <v>57</v>
      </c>
      <c r="Q46" s="32" t="s">
        <v>135</v>
      </c>
      <c r="R46" s="27">
        <v>215</v>
      </c>
      <c r="S46" s="27">
        <v>65</v>
      </c>
      <c r="T46" s="27">
        <v>17</v>
      </c>
      <c r="U46" s="27">
        <v>99</v>
      </c>
      <c r="V46" s="27" t="s">
        <v>59</v>
      </c>
      <c r="W46" s="27" t="s">
        <v>60</v>
      </c>
      <c r="X46" s="27" t="s">
        <v>61</v>
      </c>
      <c r="Y46" s="27" t="s">
        <v>62</v>
      </c>
      <c r="Z46" s="27" t="s">
        <v>62</v>
      </c>
      <c r="AA46" s="27" t="s">
        <v>194</v>
      </c>
      <c r="AB46" s="27" t="s">
        <v>53</v>
      </c>
      <c r="AC46" s="27" t="s">
        <v>0</v>
      </c>
      <c r="AD46" s="47">
        <v>2684</v>
      </c>
      <c r="AE46" s="47">
        <f t="shared" si="2"/>
        <v>3355</v>
      </c>
      <c r="AF46" s="48">
        <f t="shared" si="3"/>
        <v>1231.2808000000002</v>
      </c>
      <c r="AG46" s="47">
        <f t="shared" si="4"/>
        <v>1539.1010000000003</v>
      </c>
      <c r="AH46" s="49" t="s">
        <v>0</v>
      </c>
      <c r="AI46" s="50" t="s">
        <v>0</v>
      </c>
      <c r="AJ46" s="49"/>
      <c r="AK46" s="38">
        <f t="shared" si="5"/>
        <v>0</v>
      </c>
      <c r="AN46" s="3">
        <f t="shared" si="6"/>
        <v>0</v>
      </c>
      <c r="AO46" s="3"/>
    </row>
    <row r="47" spans="1:41" ht="13.15" customHeight="1" x14ac:dyDescent="0.25">
      <c r="A47" s="3"/>
      <c r="B47" s="3"/>
      <c r="C47" s="36" t="s">
        <v>12</v>
      </c>
      <c r="D47" s="58">
        <v>258528</v>
      </c>
      <c r="E47" s="27" t="s">
        <v>198</v>
      </c>
      <c r="F47" s="37">
        <v>10.4</v>
      </c>
      <c r="G47" s="27" t="s">
        <v>184</v>
      </c>
      <c r="H47" s="27"/>
      <c r="I47" s="27" t="s">
        <v>53</v>
      </c>
      <c r="J47" s="27" t="s">
        <v>0</v>
      </c>
      <c r="K47" s="27" t="s">
        <v>0</v>
      </c>
      <c r="L47" s="27" t="s">
        <v>53</v>
      </c>
      <c r="M47" s="27" t="s">
        <v>199</v>
      </c>
      <c r="N47" s="27" t="s">
        <v>192</v>
      </c>
      <c r="O47" s="27" t="s">
        <v>193</v>
      </c>
      <c r="P47" s="27" t="s">
        <v>57</v>
      </c>
      <c r="Q47" s="32" t="s">
        <v>200</v>
      </c>
      <c r="R47" s="27">
        <v>215</v>
      </c>
      <c r="S47" s="27">
        <v>65</v>
      </c>
      <c r="T47" s="27">
        <v>17</v>
      </c>
      <c r="U47" s="27">
        <v>99</v>
      </c>
      <c r="V47" s="27" t="s">
        <v>59</v>
      </c>
      <c r="W47" s="27" t="s">
        <v>60</v>
      </c>
      <c r="X47" s="27" t="s">
        <v>72</v>
      </c>
      <c r="Y47" s="27" t="s">
        <v>62</v>
      </c>
      <c r="Z47" s="27" t="s">
        <v>62</v>
      </c>
      <c r="AA47" s="27" t="s">
        <v>201</v>
      </c>
      <c r="AB47" s="27" t="s">
        <v>53</v>
      </c>
      <c r="AC47" s="27" t="s">
        <v>0</v>
      </c>
      <c r="AD47" s="47">
        <v>2735</v>
      </c>
      <c r="AE47" s="47">
        <f t="shared" si="2"/>
        <v>3418.75</v>
      </c>
      <c r="AF47" s="48">
        <f t="shared" si="3"/>
        <v>1255.0570000000002</v>
      </c>
      <c r="AG47" s="47">
        <f t="shared" si="4"/>
        <v>1568.8212500000004</v>
      </c>
      <c r="AH47" s="49" t="s">
        <v>156</v>
      </c>
      <c r="AI47" s="50" t="s">
        <v>0</v>
      </c>
      <c r="AJ47" s="49"/>
      <c r="AK47" s="38">
        <f t="shared" si="5"/>
        <v>0</v>
      </c>
      <c r="AN47" s="3">
        <f t="shared" si="6"/>
        <v>0</v>
      </c>
      <c r="AO47" s="3"/>
    </row>
    <row r="48" spans="1:41" ht="13.15" customHeight="1" x14ac:dyDescent="0.25">
      <c r="A48" s="3"/>
      <c r="B48" s="3"/>
      <c r="C48" s="36" t="s">
        <v>12</v>
      </c>
      <c r="D48" s="58">
        <v>839628</v>
      </c>
      <c r="E48" s="27" t="s">
        <v>202</v>
      </c>
      <c r="F48" s="37">
        <v>11.194000000000001</v>
      </c>
      <c r="G48" s="27" t="s">
        <v>184</v>
      </c>
      <c r="H48" s="27"/>
      <c r="I48" s="27" t="s">
        <v>53</v>
      </c>
      <c r="J48" s="27" t="s">
        <v>0</v>
      </c>
      <c r="K48" s="27" t="s">
        <v>0</v>
      </c>
      <c r="L48" s="27" t="s">
        <v>53</v>
      </c>
      <c r="M48" s="27" t="s">
        <v>203</v>
      </c>
      <c r="N48" s="27" t="s">
        <v>204</v>
      </c>
      <c r="O48" s="27" t="s">
        <v>205</v>
      </c>
      <c r="P48" s="27" t="s">
        <v>57</v>
      </c>
      <c r="Q48" s="32" t="s">
        <v>206</v>
      </c>
      <c r="R48" s="27">
        <v>215</v>
      </c>
      <c r="S48" s="27">
        <v>65</v>
      </c>
      <c r="T48" s="27">
        <v>17</v>
      </c>
      <c r="U48" s="27">
        <v>103</v>
      </c>
      <c r="V48" s="27" t="s">
        <v>59</v>
      </c>
      <c r="W48" s="27" t="s">
        <v>60</v>
      </c>
      <c r="X48" s="27" t="s">
        <v>61</v>
      </c>
      <c r="Y48" s="27" t="s">
        <v>62</v>
      </c>
      <c r="Z48" s="27" t="s">
        <v>62</v>
      </c>
      <c r="AA48" s="27" t="s">
        <v>201</v>
      </c>
      <c r="AB48" s="27" t="s">
        <v>53</v>
      </c>
      <c r="AC48" s="27" t="s">
        <v>0</v>
      </c>
      <c r="AD48" s="47">
        <v>2665</v>
      </c>
      <c r="AE48" s="47">
        <f t="shared" si="2"/>
        <v>3331.25</v>
      </c>
      <c r="AF48" s="48">
        <f t="shared" si="3"/>
        <v>1222.4230000000002</v>
      </c>
      <c r="AG48" s="47">
        <f t="shared" si="4"/>
        <v>1528.0287500000004</v>
      </c>
      <c r="AH48" s="49" t="s">
        <v>0</v>
      </c>
      <c r="AI48" s="50" t="s">
        <v>0</v>
      </c>
      <c r="AJ48" s="49"/>
      <c r="AK48" s="38">
        <f t="shared" si="5"/>
        <v>0</v>
      </c>
      <c r="AN48" s="3">
        <f t="shared" si="6"/>
        <v>0</v>
      </c>
      <c r="AO48" s="3"/>
    </row>
    <row r="49" spans="1:41" ht="13.15" customHeight="1" x14ac:dyDescent="0.25">
      <c r="A49" s="3"/>
      <c r="B49" s="3"/>
      <c r="C49" s="36" t="s">
        <v>12</v>
      </c>
      <c r="D49" s="58">
        <v>983161</v>
      </c>
      <c r="E49" s="27" t="s">
        <v>207</v>
      </c>
      <c r="F49" s="37">
        <v>6.9569999999999999</v>
      </c>
      <c r="G49" s="27" t="s">
        <v>208</v>
      </c>
      <c r="H49" s="27"/>
      <c r="I49" s="27" t="s">
        <v>53</v>
      </c>
      <c r="J49" s="27" t="s">
        <v>0</v>
      </c>
      <c r="K49" s="27" t="s">
        <v>0</v>
      </c>
      <c r="L49" s="27" t="s">
        <v>53</v>
      </c>
      <c r="M49" s="27" t="s">
        <v>209</v>
      </c>
      <c r="N49" s="27" t="s">
        <v>67</v>
      </c>
      <c r="O49" s="27" t="s">
        <v>210</v>
      </c>
      <c r="P49" s="27" t="s">
        <v>57</v>
      </c>
      <c r="Q49" s="32" t="s">
        <v>69</v>
      </c>
      <c r="R49" s="27">
        <v>185</v>
      </c>
      <c r="S49" s="27">
        <v>60</v>
      </c>
      <c r="T49" s="27">
        <v>14</v>
      </c>
      <c r="U49" s="27">
        <v>82</v>
      </c>
      <c r="V49" s="27" t="s">
        <v>70</v>
      </c>
      <c r="W49" s="27" t="s">
        <v>60</v>
      </c>
      <c r="X49" s="27" t="s">
        <v>61</v>
      </c>
      <c r="Y49" s="27" t="s">
        <v>72</v>
      </c>
      <c r="Z49" s="27" t="s">
        <v>62</v>
      </c>
      <c r="AA49" s="27" t="s">
        <v>73</v>
      </c>
      <c r="AB49" s="27" t="s">
        <v>53</v>
      </c>
      <c r="AC49" s="27" t="s">
        <v>0</v>
      </c>
      <c r="AD49" s="47">
        <v>1404</v>
      </c>
      <c r="AE49" s="47">
        <f t="shared" si="2"/>
        <v>1755</v>
      </c>
      <c r="AF49" s="48">
        <f t="shared" si="3"/>
        <v>634.54480000000001</v>
      </c>
      <c r="AG49" s="47">
        <f t="shared" si="4"/>
        <v>793.18100000000004</v>
      </c>
      <c r="AH49" s="49" t="s">
        <v>0</v>
      </c>
      <c r="AI49" s="50" t="s">
        <v>0</v>
      </c>
      <c r="AJ49" s="49"/>
      <c r="AK49" s="38">
        <f t="shared" si="5"/>
        <v>0</v>
      </c>
      <c r="AN49" s="3">
        <f t="shared" si="6"/>
        <v>1</v>
      </c>
      <c r="AO49" s="3"/>
    </row>
    <row r="50" spans="1:41" ht="13.15" customHeight="1" x14ac:dyDescent="0.25">
      <c r="A50" s="3"/>
      <c r="B50" s="3"/>
      <c r="C50" s="36" t="s">
        <v>12</v>
      </c>
      <c r="D50" s="58">
        <v>678350</v>
      </c>
      <c r="E50" s="27" t="s">
        <v>211</v>
      </c>
      <c r="F50" s="37">
        <v>7.9020000000000001</v>
      </c>
      <c r="G50" s="27" t="s">
        <v>212</v>
      </c>
      <c r="H50" s="27"/>
      <c r="I50" s="27" t="s">
        <v>53</v>
      </c>
      <c r="J50" s="27" t="s">
        <v>0</v>
      </c>
      <c r="K50" s="27" t="s">
        <v>0</v>
      </c>
      <c r="L50" s="27" t="s">
        <v>53</v>
      </c>
      <c r="M50" s="27" t="s">
        <v>213</v>
      </c>
      <c r="N50" s="27" t="s">
        <v>86</v>
      </c>
      <c r="O50" s="27" t="s">
        <v>214</v>
      </c>
      <c r="P50" s="27" t="s">
        <v>57</v>
      </c>
      <c r="Q50" s="32" t="s">
        <v>95</v>
      </c>
      <c r="R50" s="27">
        <v>185</v>
      </c>
      <c r="S50" s="27">
        <v>60</v>
      </c>
      <c r="T50" s="27">
        <v>15</v>
      </c>
      <c r="U50" s="27">
        <v>88</v>
      </c>
      <c r="V50" s="27" t="s">
        <v>70</v>
      </c>
      <c r="W50" s="27" t="s">
        <v>60</v>
      </c>
      <c r="X50" s="27" t="s">
        <v>61</v>
      </c>
      <c r="Y50" s="27" t="s">
        <v>72</v>
      </c>
      <c r="Z50" s="27" t="s">
        <v>62</v>
      </c>
      <c r="AA50" s="27" t="s">
        <v>73</v>
      </c>
      <c r="AB50" s="27" t="s">
        <v>53</v>
      </c>
      <c r="AC50" s="27" t="s">
        <v>0</v>
      </c>
      <c r="AD50" s="47">
        <v>1410</v>
      </c>
      <c r="AE50" s="47">
        <f t="shared" si="2"/>
        <v>1762.5</v>
      </c>
      <c r="AF50" s="48">
        <f t="shared" si="3"/>
        <v>637.3420000000001</v>
      </c>
      <c r="AG50" s="47">
        <f t="shared" si="4"/>
        <v>796.67750000000012</v>
      </c>
      <c r="AH50" s="49" t="s">
        <v>0</v>
      </c>
      <c r="AI50" s="50" t="s">
        <v>0</v>
      </c>
      <c r="AJ50" s="49"/>
      <c r="AK50" s="38">
        <f t="shared" si="5"/>
        <v>0</v>
      </c>
      <c r="AN50" s="3">
        <f t="shared" si="6"/>
        <v>0</v>
      </c>
      <c r="AO50" s="3"/>
    </row>
    <row r="51" spans="1:41" ht="13.15" customHeight="1" x14ac:dyDescent="0.25">
      <c r="A51" s="3"/>
      <c r="B51" s="3"/>
      <c r="C51" s="36" t="s">
        <v>12</v>
      </c>
      <c r="D51" s="58">
        <v>521351</v>
      </c>
      <c r="E51" s="27" t="s">
        <v>215</v>
      </c>
      <c r="F51" s="37">
        <v>7.5529999999999999</v>
      </c>
      <c r="G51" s="27" t="s">
        <v>212</v>
      </c>
      <c r="H51" s="27"/>
      <c r="I51" s="27" t="s">
        <v>53</v>
      </c>
      <c r="J51" s="27" t="s">
        <v>0</v>
      </c>
      <c r="K51" s="27" t="s">
        <v>0</v>
      </c>
      <c r="L51" s="27" t="s">
        <v>53</v>
      </c>
      <c r="M51" s="27" t="s">
        <v>216</v>
      </c>
      <c r="N51" s="27" t="s">
        <v>55</v>
      </c>
      <c r="O51" s="27" t="s">
        <v>217</v>
      </c>
      <c r="P51" s="27" t="s">
        <v>88</v>
      </c>
      <c r="Q51" s="32" t="s">
        <v>89</v>
      </c>
      <c r="R51" s="27">
        <v>185</v>
      </c>
      <c r="S51" s="27">
        <v>60</v>
      </c>
      <c r="T51" s="27">
        <v>15</v>
      </c>
      <c r="U51" s="27">
        <v>88</v>
      </c>
      <c r="V51" s="27" t="s">
        <v>59</v>
      </c>
      <c r="W51" s="27" t="s">
        <v>60</v>
      </c>
      <c r="X51" s="27" t="s">
        <v>72</v>
      </c>
      <c r="Y51" s="27" t="s">
        <v>71</v>
      </c>
      <c r="Z51" s="27" t="s">
        <v>90</v>
      </c>
      <c r="AA51" s="27" t="s">
        <v>91</v>
      </c>
      <c r="AB51" s="27" t="s">
        <v>53</v>
      </c>
      <c r="AC51" s="27" t="s">
        <v>53</v>
      </c>
      <c r="AD51" s="47">
        <v>1448</v>
      </c>
      <c r="AE51" s="47">
        <f t="shared" si="2"/>
        <v>1810</v>
      </c>
      <c r="AF51" s="48">
        <f t="shared" si="3"/>
        <v>655.05760000000021</v>
      </c>
      <c r="AG51" s="47">
        <f t="shared" si="4"/>
        <v>818.82200000000023</v>
      </c>
      <c r="AH51" s="49" t="s">
        <v>0</v>
      </c>
      <c r="AI51" s="50" t="s">
        <v>0</v>
      </c>
      <c r="AJ51" s="49"/>
      <c r="AK51" s="38">
        <f t="shared" si="5"/>
        <v>0</v>
      </c>
      <c r="AN51" s="3">
        <f t="shared" si="6"/>
        <v>0</v>
      </c>
      <c r="AO51" s="3"/>
    </row>
    <row r="52" spans="1:41" ht="13.15" customHeight="1" x14ac:dyDescent="0.25">
      <c r="A52" s="3"/>
      <c r="B52" s="3"/>
      <c r="C52" s="36" t="s">
        <v>12</v>
      </c>
      <c r="D52" s="58">
        <v>996620</v>
      </c>
      <c r="E52" s="27" t="s">
        <v>218</v>
      </c>
      <c r="F52" s="37">
        <v>7.25</v>
      </c>
      <c r="G52" s="27" t="s">
        <v>212</v>
      </c>
      <c r="H52" s="27"/>
      <c r="I52" s="27" t="s">
        <v>53</v>
      </c>
      <c r="J52" s="27" t="s">
        <v>0</v>
      </c>
      <c r="K52" s="27" t="s">
        <v>0</v>
      </c>
      <c r="L52" s="27" t="s">
        <v>53</v>
      </c>
      <c r="M52" s="27" t="s">
        <v>219</v>
      </c>
      <c r="N52" s="27" t="s">
        <v>55</v>
      </c>
      <c r="O52" s="27" t="s">
        <v>217</v>
      </c>
      <c r="P52" s="27" t="s">
        <v>57</v>
      </c>
      <c r="Q52" s="32" t="s">
        <v>95</v>
      </c>
      <c r="R52" s="27">
        <v>185</v>
      </c>
      <c r="S52" s="27">
        <v>60</v>
      </c>
      <c r="T52" s="27">
        <v>15</v>
      </c>
      <c r="U52" s="27">
        <v>88</v>
      </c>
      <c r="V52" s="27" t="s">
        <v>59</v>
      </c>
      <c r="W52" s="27" t="s">
        <v>60</v>
      </c>
      <c r="X52" s="27" t="s">
        <v>61</v>
      </c>
      <c r="Y52" s="27" t="s">
        <v>72</v>
      </c>
      <c r="Z52" s="27" t="s">
        <v>62</v>
      </c>
      <c r="AA52" s="27" t="s">
        <v>73</v>
      </c>
      <c r="AB52" s="27" t="s">
        <v>53</v>
      </c>
      <c r="AC52" s="27" t="s">
        <v>0</v>
      </c>
      <c r="AD52" s="47">
        <v>1408</v>
      </c>
      <c r="AE52" s="47">
        <f t="shared" si="2"/>
        <v>1760</v>
      </c>
      <c r="AF52" s="48">
        <f t="shared" si="3"/>
        <v>636.40960000000007</v>
      </c>
      <c r="AG52" s="47">
        <f t="shared" si="4"/>
        <v>795.51200000000006</v>
      </c>
      <c r="AH52" s="49" t="s">
        <v>220</v>
      </c>
      <c r="AI52" s="50" t="s">
        <v>0</v>
      </c>
      <c r="AJ52" s="49"/>
      <c r="AK52" s="38">
        <f t="shared" si="5"/>
        <v>0</v>
      </c>
      <c r="AN52" s="3">
        <f t="shared" si="6"/>
        <v>0</v>
      </c>
      <c r="AO52" s="3"/>
    </row>
    <row r="53" spans="1:41" ht="13.15" customHeight="1" x14ac:dyDescent="0.25">
      <c r="A53" s="3"/>
      <c r="B53" s="3"/>
      <c r="C53" s="36" t="s">
        <v>12</v>
      </c>
      <c r="D53" s="58">
        <v>103437</v>
      </c>
      <c r="E53" s="27" t="s">
        <v>221</v>
      </c>
      <c r="F53" s="37">
        <v>7.6040000000000001</v>
      </c>
      <c r="G53" s="27" t="s">
        <v>222</v>
      </c>
      <c r="H53" s="27"/>
      <c r="I53" s="27" t="s">
        <v>53</v>
      </c>
      <c r="J53" s="27" t="s">
        <v>0</v>
      </c>
      <c r="K53" s="27" t="s">
        <v>0</v>
      </c>
      <c r="L53" s="27" t="s">
        <v>53</v>
      </c>
      <c r="M53" s="27" t="s">
        <v>223</v>
      </c>
      <c r="N53" s="27" t="s">
        <v>86</v>
      </c>
      <c r="O53" s="27" t="s">
        <v>224</v>
      </c>
      <c r="P53" s="27" t="s">
        <v>57</v>
      </c>
      <c r="Q53" s="32" t="s">
        <v>101</v>
      </c>
      <c r="R53" s="27">
        <v>195</v>
      </c>
      <c r="S53" s="27">
        <v>60</v>
      </c>
      <c r="T53" s="27">
        <v>15</v>
      </c>
      <c r="U53" s="27">
        <v>88</v>
      </c>
      <c r="V53" s="27" t="s">
        <v>70</v>
      </c>
      <c r="W53" s="27" t="s">
        <v>60</v>
      </c>
      <c r="X53" s="27" t="s">
        <v>72</v>
      </c>
      <c r="Y53" s="27" t="s">
        <v>62</v>
      </c>
      <c r="Z53" s="27" t="s">
        <v>90</v>
      </c>
      <c r="AA53" s="27" t="s">
        <v>63</v>
      </c>
      <c r="AB53" s="27" t="s">
        <v>53</v>
      </c>
      <c r="AC53" s="27" t="s">
        <v>0</v>
      </c>
      <c r="AD53" s="47">
        <v>1572</v>
      </c>
      <c r="AE53" s="47">
        <f t="shared" si="2"/>
        <v>1965</v>
      </c>
      <c r="AF53" s="48">
        <f t="shared" si="3"/>
        <v>712.86640000000011</v>
      </c>
      <c r="AG53" s="47">
        <f t="shared" si="4"/>
        <v>891.08300000000008</v>
      </c>
      <c r="AH53" s="49" t="s">
        <v>0</v>
      </c>
      <c r="AI53" s="50" t="s">
        <v>0</v>
      </c>
      <c r="AJ53" s="49"/>
      <c r="AK53" s="38">
        <f t="shared" si="5"/>
        <v>0</v>
      </c>
      <c r="AN53" s="3">
        <f t="shared" si="6"/>
        <v>1</v>
      </c>
      <c r="AO53" s="3"/>
    </row>
    <row r="54" spans="1:41" ht="13.15" customHeight="1" x14ac:dyDescent="0.25">
      <c r="A54" s="3"/>
      <c r="B54" s="3"/>
      <c r="C54" s="36" t="s">
        <v>12</v>
      </c>
      <c r="D54" s="58">
        <v>463134</v>
      </c>
      <c r="E54" s="27" t="s">
        <v>225</v>
      </c>
      <c r="F54" s="37">
        <v>8.5350000000000001</v>
      </c>
      <c r="G54" s="27" t="s">
        <v>222</v>
      </c>
      <c r="H54" s="27"/>
      <c r="I54" s="27" t="s">
        <v>53</v>
      </c>
      <c r="J54" s="27" t="s">
        <v>0</v>
      </c>
      <c r="K54" s="27" t="s">
        <v>0</v>
      </c>
      <c r="L54" s="27" t="s">
        <v>53</v>
      </c>
      <c r="M54" s="27" t="s">
        <v>0</v>
      </c>
      <c r="N54" s="27" t="s">
        <v>104</v>
      </c>
      <c r="O54" s="27" t="s">
        <v>226</v>
      </c>
      <c r="P54" s="27" t="s">
        <v>109</v>
      </c>
      <c r="Q54" s="32" t="s">
        <v>110</v>
      </c>
      <c r="R54" s="27">
        <v>195</v>
      </c>
      <c r="S54" s="27">
        <v>60</v>
      </c>
      <c r="T54" s="27">
        <v>15</v>
      </c>
      <c r="U54" s="27">
        <v>92</v>
      </c>
      <c r="V54" s="27" t="s">
        <v>70</v>
      </c>
      <c r="W54" s="27" t="s">
        <v>60</v>
      </c>
      <c r="X54" s="27" t="s">
        <v>111</v>
      </c>
      <c r="Y54" s="27" t="s">
        <v>111</v>
      </c>
      <c r="Z54" s="27" t="s">
        <v>111</v>
      </c>
      <c r="AA54" s="27" t="s">
        <v>112</v>
      </c>
      <c r="AB54" s="27" t="s">
        <v>0</v>
      </c>
      <c r="AC54" s="27" t="s">
        <v>0</v>
      </c>
      <c r="AD54" s="47">
        <v>1756</v>
      </c>
      <c r="AE54" s="47">
        <f t="shared" si="2"/>
        <v>2195</v>
      </c>
      <c r="AF54" s="48">
        <f t="shared" si="3"/>
        <v>798.64720000000011</v>
      </c>
      <c r="AG54" s="47">
        <f t="shared" si="4"/>
        <v>998.3090000000002</v>
      </c>
      <c r="AH54" s="49" t="s">
        <v>0</v>
      </c>
      <c r="AI54" s="50" t="s">
        <v>0</v>
      </c>
      <c r="AJ54" s="49"/>
      <c r="AK54" s="38">
        <f t="shared" si="5"/>
        <v>0</v>
      </c>
      <c r="AN54" s="3">
        <f t="shared" si="6"/>
        <v>1</v>
      </c>
      <c r="AO54" s="3"/>
    </row>
    <row r="55" spans="1:41" ht="13.15" customHeight="1" x14ac:dyDescent="0.25">
      <c r="A55" s="3"/>
      <c r="B55" s="3"/>
      <c r="C55" s="36" t="s">
        <v>12</v>
      </c>
      <c r="D55" s="58">
        <v>552046</v>
      </c>
      <c r="E55" s="27" t="s">
        <v>227</v>
      </c>
      <c r="F55" s="37">
        <v>7.3470000000000004</v>
      </c>
      <c r="G55" s="27" t="s">
        <v>222</v>
      </c>
      <c r="H55" s="27"/>
      <c r="I55" s="27" t="s">
        <v>53</v>
      </c>
      <c r="J55" s="27" t="s">
        <v>0</v>
      </c>
      <c r="K55" s="27" t="s">
        <v>0</v>
      </c>
      <c r="L55" s="27" t="s">
        <v>53</v>
      </c>
      <c r="M55" s="27" t="s">
        <v>228</v>
      </c>
      <c r="N55" s="27" t="s">
        <v>55</v>
      </c>
      <c r="O55" s="27" t="s">
        <v>229</v>
      </c>
      <c r="P55" s="27" t="s">
        <v>57</v>
      </c>
      <c r="Q55" s="32" t="s">
        <v>101</v>
      </c>
      <c r="R55" s="27">
        <v>195</v>
      </c>
      <c r="S55" s="27">
        <v>60</v>
      </c>
      <c r="T55" s="27">
        <v>15</v>
      </c>
      <c r="U55" s="27">
        <v>88</v>
      </c>
      <c r="V55" s="27" t="s">
        <v>59</v>
      </c>
      <c r="W55" s="27" t="s">
        <v>60</v>
      </c>
      <c r="X55" s="27" t="s">
        <v>72</v>
      </c>
      <c r="Y55" s="27" t="s">
        <v>62</v>
      </c>
      <c r="Z55" s="27" t="s">
        <v>90</v>
      </c>
      <c r="AA55" s="27" t="s">
        <v>63</v>
      </c>
      <c r="AB55" s="27" t="s">
        <v>53</v>
      </c>
      <c r="AC55" s="27" t="s">
        <v>0</v>
      </c>
      <c r="AD55" s="47">
        <v>1722</v>
      </c>
      <c r="AE55" s="47">
        <f t="shared" si="2"/>
        <v>2152.5</v>
      </c>
      <c r="AF55" s="48">
        <f t="shared" si="3"/>
        <v>782.79640000000006</v>
      </c>
      <c r="AG55" s="47">
        <f t="shared" si="4"/>
        <v>978.49550000000011</v>
      </c>
      <c r="AH55" s="49" t="s">
        <v>0</v>
      </c>
      <c r="AI55" s="50" t="s">
        <v>0</v>
      </c>
      <c r="AJ55" s="49"/>
      <c r="AK55" s="38">
        <f t="shared" si="5"/>
        <v>0</v>
      </c>
      <c r="AN55" s="3">
        <f t="shared" si="6"/>
        <v>1</v>
      </c>
      <c r="AO55" s="3"/>
    </row>
    <row r="56" spans="1:41" ht="13.15" customHeight="1" x14ac:dyDescent="0.25">
      <c r="A56" s="3"/>
      <c r="B56" s="3"/>
      <c r="C56" s="36" t="s">
        <v>12</v>
      </c>
      <c r="D56" s="58">
        <v>920580</v>
      </c>
      <c r="E56" s="27" t="s">
        <v>230</v>
      </c>
      <c r="F56" s="37">
        <v>8.1170000000000009</v>
      </c>
      <c r="G56" s="27" t="s">
        <v>222</v>
      </c>
      <c r="H56" s="27"/>
      <c r="I56" s="27" t="s">
        <v>53</v>
      </c>
      <c r="J56" s="27" t="s">
        <v>0</v>
      </c>
      <c r="K56" s="27" t="s">
        <v>0</v>
      </c>
      <c r="L56" s="27" t="s">
        <v>53</v>
      </c>
      <c r="M56" s="27" t="s">
        <v>231</v>
      </c>
      <c r="N56" s="27" t="s">
        <v>144</v>
      </c>
      <c r="O56" s="27" t="s">
        <v>232</v>
      </c>
      <c r="P56" s="27" t="s">
        <v>88</v>
      </c>
      <c r="Q56" s="32" t="s">
        <v>89</v>
      </c>
      <c r="R56" s="27">
        <v>195</v>
      </c>
      <c r="S56" s="27">
        <v>60</v>
      </c>
      <c r="T56" s="27">
        <v>15</v>
      </c>
      <c r="U56" s="27">
        <v>92</v>
      </c>
      <c r="V56" s="27" t="s">
        <v>59</v>
      </c>
      <c r="W56" s="27" t="s">
        <v>60</v>
      </c>
      <c r="X56" s="27" t="s">
        <v>72</v>
      </c>
      <c r="Y56" s="27" t="s">
        <v>71</v>
      </c>
      <c r="Z56" s="27" t="s">
        <v>90</v>
      </c>
      <c r="AA56" s="27" t="s">
        <v>122</v>
      </c>
      <c r="AB56" s="27" t="s">
        <v>53</v>
      </c>
      <c r="AC56" s="27" t="s">
        <v>53</v>
      </c>
      <c r="AD56" s="47">
        <v>1499</v>
      </c>
      <c r="AE56" s="47">
        <f t="shared" si="2"/>
        <v>1873.75</v>
      </c>
      <c r="AF56" s="48">
        <f t="shared" si="3"/>
        <v>678.8338</v>
      </c>
      <c r="AG56" s="47">
        <f t="shared" si="4"/>
        <v>848.54224999999997</v>
      </c>
      <c r="AH56" s="49" t="s">
        <v>0</v>
      </c>
      <c r="AI56" s="50" t="s">
        <v>0</v>
      </c>
      <c r="AJ56" s="49"/>
      <c r="AK56" s="38">
        <f t="shared" si="5"/>
        <v>0</v>
      </c>
      <c r="AN56" s="3">
        <f t="shared" si="6"/>
        <v>1</v>
      </c>
      <c r="AO56" s="3"/>
    </row>
    <row r="57" spans="1:41" ht="13.15" customHeight="1" x14ac:dyDescent="0.25">
      <c r="A57" s="3"/>
      <c r="B57" s="3"/>
      <c r="C57" s="36" t="s">
        <v>12</v>
      </c>
      <c r="D57" s="58">
        <v>121578</v>
      </c>
      <c r="E57" s="27" t="s">
        <v>233</v>
      </c>
      <c r="F57" s="37">
        <v>7.9580000000000002</v>
      </c>
      <c r="G57" s="27" t="s">
        <v>234</v>
      </c>
      <c r="H57" s="27"/>
      <c r="I57" s="27" t="s">
        <v>53</v>
      </c>
      <c r="J57" s="27" t="s">
        <v>0</v>
      </c>
      <c r="K57" s="27" t="s">
        <v>0</v>
      </c>
      <c r="L57" s="27" t="s">
        <v>53</v>
      </c>
      <c r="M57" s="27" t="s">
        <v>235</v>
      </c>
      <c r="N57" s="27" t="s">
        <v>128</v>
      </c>
      <c r="O57" s="27" t="s">
        <v>236</v>
      </c>
      <c r="P57" s="27" t="s">
        <v>57</v>
      </c>
      <c r="Q57" s="32" t="s">
        <v>101</v>
      </c>
      <c r="R57" s="27">
        <v>205</v>
      </c>
      <c r="S57" s="27">
        <v>60</v>
      </c>
      <c r="T57" s="27">
        <v>15</v>
      </c>
      <c r="U57" s="27">
        <v>91</v>
      </c>
      <c r="V57" s="27" t="s">
        <v>59</v>
      </c>
      <c r="W57" s="27" t="s">
        <v>60</v>
      </c>
      <c r="X57" s="27" t="s">
        <v>72</v>
      </c>
      <c r="Y57" s="27" t="s">
        <v>62</v>
      </c>
      <c r="Z57" s="27" t="s">
        <v>90</v>
      </c>
      <c r="AA57" s="27" t="s">
        <v>63</v>
      </c>
      <c r="AB57" s="27" t="s">
        <v>53</v>
      </c>
      <c r="AC57" s="27" t="s">
        <v>0</v>
      </c>
      <c r="AD57" s="47">
        <v>2052</v>
      </c>
      <c r="AE57" s="47">
        <f t="shared" si="2"/>
        <v>2565</v>
      </c>
      <c r="AF57" s="48">
        <f t="shared" si="3"/>
        <v>936.64240000000007</v>
      </c>
      <c r="AG57" s="47">
        <f t="shared" si="4"/>
        <v>1170.8030000000001</v>
      </c>
      <c r="AH57" s="49" t="s">
        <v>0</v>
      </c>
      <c r="AI57" s="50" t="s">
        <v>0</v>
      </c>
      <c r="AJ57" s="49"/>
      <c r="AK57" s="38">
        <f t="shared" si="5"/>
        <v>0</v>
      </c>
      <c r="AN57" s="3">
        <f t="shared" si="6"/>
        <v>0</v>
      </c>
      <c r="AO57" s="3"/>
    </row>
    <row r="58" spans="1:41" ht="13.15" customHeight="1" x14ac:dyDescent="0.25">
      <c r="A58" s="3"/>
      <c r="B58" s="3"/>
      <c r="C58" s="36" t="s">
        <v>12</v>
      </c>
      <c r="D58" s="58">
        <v>965574</v>
      </c>
      <c r="E58" s="27" t="s">
        <v>237</v>
      </c>
      <c r="F58" s="37">
        <v>7.9710000000000001</v>
      </c>
      <c r="G58" s="27" t="s">
        <v>238</v>
      </c>
      <c r="H58" s="27"/>
      <c r="I58" s="27" t="s">
        <v>53</v>
      </c>
      <c r="J58" s="27" t="s">
        <v>0</v>
      </c>
      <c r="K58" s="27" t="s">
        <v>0</v>
      </c>
      <c r="L58" s="27" t="s">
        <v>53</v>
      </c>
      <c r="M58" s="27" t="s">
        <v>239</v>
      </c>
      <c r="N58" s="27" t="s">
        <v>240</v>
      </c>
      <c r="O58" s="27" t="s">
        <v>241</v>
      </c>
      <c r="P58" s="27" t="s">
        <v>57</v>
      </c>
      <c r="Q58" s="32" t="s">
        <v>101</v>
      </c>
      <c r="R58" s="27">
        <v>185</v>
      </c>
      <c r="S58" s="27">
        <v>60</v>
      </c>
      <c r="T58" s="27">
        <v>16</v>
      </c>
      <c r="U58" s="27">
        <v>86</v>
      </c>
      <c r="V58" s="27" t="s">
        <v>59</v>
      </c>
      <c r="W58" s="27" t="s">
        <v>60</v>
      </c>
      <c r="X58" s="27" t="s">
        <v>61</v>
      </c>
      <c r="Y58" s="27" t="s">
        <v>62</v>
      </c>
      <c r="Z58" s="27" t="s">
        <v>62</v>
      </c>
      <c r="AA58" s="27" t="s">
        <v>63</v>
      </c>
      <c r="AB58" s="27" t="s">
        <v>53</v>
      </c>
      <c r="AC58" s="27" t="s">
        <v>0</v>
      </c>
      <c r="AD58" s="47">
        <v>1842</v>
      </c>
      <c r="AE58" s="47">
        <f t="shared" si="2"/>
        <v>2302.5</v>
      </c>
      <c r="AF58" s="48">
        <f t="shared" si="3"/>
        <v>838.74040000000014</v>
      </c>
      <c r="AG58" s="47">
        <f t="shared" si="4"/>
        <v>1048.4255000000003</v>
      </c>
      <c r="AH58" s="49" t="s">
        <v>0</v>
      </c>
      <c r="AI58" s="50" t="s">
        <v>0</v>
      </c>
      <c r="AJ58" s="49"/>
      <c r="AK58" s="38">
        <f t="shared" si="5"/>
        <v>0</v>
      </c>
      <c r="AN58" s="3">
        <f t="shared" si="6"/>
        <v>1</v>
      </c>
      <c r="AO58" s="3"/>
    </row>
    <row r="59" spans="1:41" ht="13.15" customHeight="1" x14ac:dyDescent="0.25">
      <c r="A59" s="3"/>
      <c r="B59" s="3"/>
      <c r="C59" s="36" t="s">
        <v>12</v>
      </c>
      <c r="D59" s="58">
        <v>991636</v>
      </c>
      <c r="E59" s="27" t="s">
        <v>242</v>
      </c>
      <c r="F59" s="37">
        <v>8.6679999999999993</v>
      </c>
      <c r="G59" s="27" t="s">
        <v>243</v>
      </c>
      <c r="H59" s="27"/>
      <c r="I59" s="27" t="s">
        <v>53</v>
      </c>
      <c r="J59" s="27" t="s">
        <v>0</v>
      </c>
      <c r="K59" s="27" t="s">
        <v>0</v>
      </c>
      <c r="L59" s="27" t="s">
        <v>53</v>
      </c>
      <c r="M59" s="27" t="s">
        <v>244</v>
      </c>
      <c r="N59" s="27" t="s">
        <v>245</v>
      </c>
      <c r="O59" s="27" t="s">
        <v>246</v>
      </c>
      <c r="P59" s="27" t="s">
        <v>57</v>
      </c>
      <c r="Q59" s="32" t="s">
        <v>101</v>
      </c>
      <c r="R59" s="27">
        <v>195</v>
      </c>
      <c r="S59" s="27">
        <v>60</v>
      </c>
      <c r="T59" s="27">
        <v>16</v>
      </c>
      <c r="U59" s="27">
        <v>89</v>
      </c>
      <c r="V59" s="27" t="s">
        <v>70</v>
      </c>
      <c r="W59" s="27" t="s">
        <v>60</v>
      </c>
      <c r="X59" s="27" t="s">
        <v>72</v>
      </c>
      <c r="Y59" s="27" t="s">
        <v>62</v>
      </c>
      <c r="Z59" s="27" t="s">
        <v>90</v>
      </c>
      <c r="AA59" s="27" t="s">
        <v>63</v>
      </c>
      <c r="AB59" s="27" t="s">
        <v>53</v>
      </c>
      <c r="AC59" s="27" t="s">
        <v>0</v>
      </c>
      <c r="AD59" s="47">
        <v>1868</v>
      </c>
      <c r="AE59" s="47">
        <f t="shared" si="2"/>
        <v>2335</v>
      </c>
      <c r="AF59" s="48">
        <f t="shared" si="3"/>
        <v>850.86160000000007</v>
      </c>
      <c r="AG59" s="47">
        <f t="shared" si="4"/>
        <v>1063.577</v>
      </c>
      <c r="AH59" s="49" t="s">
        <v>0</v>
      </c>
      <c r="AI59" s="50" t="s">
        <v>0</v>
      </c>
      <c r="AJ59" s="49"/>
      <c r="AK59" s="38">
        <f t="shared" si="5"/>
        <v>0</v>
      </c>
      <c r="AN59" s="3">
        <f t="shared" si="6"/>
        <v>0</v>
      </c>
      <c r="AO59" s="3"/>
    </row>
    <row r="60" spans="1:41" ht="13.15" customHeight="1" x14ac:dyDescent="0.25">
      <c r="A60" s="3"/>
      <c r="B60" s="3"/>
      <c r="C60" s="36" t="s">
        <v>12</v>
      </c>
      <c r="D60" s="58">
        <v>955029</v>
      </c>
      <c r="E60" s="27" t="s">
        <v>247</v>
      </c>
      <c r="F60" s="37">
        <v>10</v>
      </c>
      <c r="G60" s="27" t="s">
        <v>243</v>
      </c>
      <c r="H60" s="27"/>
      <c r="I60" s="27" t="s">
        <v>53</v>
      </c>
      <c r="J60" s="27" t="s">
        <v>0</v>
      </c>
      <c r="K60" s="27" t="s">
        <v>0</v>
      </c>
      <c r="L60" s="27" t="s">
        <v>53</v>
      </c>
      <c r="M60" s="27" t="s">
        <v>0</v>
      </c>
      <c r="N60" s="27" t="s">
        <v>248</v>
      </c>
      <c r="O60" s="27" t="s">
        <v>249</v>
      </c>
      <c r="P60" s="27" t="s">
        <v>109</v>
      </c>
      <c r="Q60" s="32" t="s">
        <v>110</v>
      </c>
      <c r="R60" s="27">
        <v>195</v>
      </c>
      <c r="S60" s="27">
        <v>60</v>
      </c>
      <c r="T60" s="27">
        <v>16</v>
      </c>
      <c r="U60" s="27">
        <v>93</v>
      </c>
      <c r="V60" s="27" t="s">
        <v>70</v>
      </c>
      <c r="W60" s="27" t="s">
        <v>60</v>
      </c>
      <c r="X60" s="27" t="s">
        <v>111</v>
      </c>
      <c r="Y60" s="27" t="s">
        <v>111</v>
      </c>
      <c r="Z60" s="27" t="s">
        <v>111</v>
      </c>
      <c r="AA60" s="27" t="s">
        <v>112</v>
      </c>
      <c r="AB60" s="27" t="s">
        <v>0</v>
      </c>
      <c r="AC60" s="27" t="s">
        <v>0</v>
      </c>
      <c r="AD60" s="47">
        <v>1877</v>
      </c>
      <c r="AE60" s="47">
        <f t="shared" si="2"/>
        <v>2346.25</v>
      </c>
      <c r="AF60" s="48">
        <f t="shared" si="3"/>
        <v>855.05740000000003</v>
      </c>
      <c r="AG60" s="47">
        <f t="shared" si="4"/>
        <v>1068.8217500000001</v>
      </c>
      <c r="AH60" s="49" t="s">
        <v>0</v>
      </c>
      <c r="AI60" s="50" t="s">
        <v>0</v>
      </c>
      <c r="AJ60" s="49"/>
      <c r="AK60" s="38">
        <f t="shared" si="5"/>
        <v>0</v>
      </c>
      <c r="AN60" s="3">
        <f t="shared" si="6"/>
        <v>0</v>
      </c>
      <c r="AO60" s="3"/>
    </row>
    <row r="61" spans="1:41" ht="13.15" customHeight="1" x14ac:dyDescent="0.25">
      <c r="A61" s="3"/>
      <c r="B61" s="3"/>
      <c r="C61" s="36" t="s">
        <v>12</v>
      </c>
      <c r="D61" s="58">
        <v>373356</v>
      </c>
      <c r="E61" s="27" t="s">
        <v>250</v>
      </c>
      <c r="F61" s="37">
        <v>9.7780000000000005</v>
      </c>
      <c r="G61" s="27" t="s">
        <v>243</v>
      </c>
      <c r="H61" s="27"/>
      <c r="I61" s="27" t="s">
        <v>53</v>
      </c>
      <c r="J61" s="27" t="s">
        <v>0</v>
      </c>
      <c r="K61" s="27" t="s">
        <v>53</v>
      </c>
      <c r="L61" s="27" t="s">
        <v>53</v>
      </c>
      <c r="M61" s="27" t="s">
        <v>251</v>
      </c>
      <c r="N61" s="27" t="s">
        <v>252</v>
      </c>
      <c r="O61" s="27" t="s">
        <v>253</v>
      </c>
      <c r="P61" s="27" t="s">
        <v>88</v>
      </c>
      <c r="Q61" s="32" t="s">
        <v>146</v>
      </c>
      <c r="R61" s="27">
        <v>195</v>
      </c>
      <c r="S61" s="27">
        <v>60</v>
      </c>
      <c r="T61" s="27">
        <v>16</v>
      </c>
      <c r="U61" s="27">
        <v>89</v>
      </c>
      <c r="V61" s="27" t="s">
        <v>59</v>
      </c>
      <c r="W61" s="27" t="s">
        <v>60</v>
      </c>
      <c r="X61" s="27" t="s">
        <v>72</v>
      </c>
      <c r="Y61" s="27" t="s">
        <v>71</v>
      </c>
      <c r="Z61" s="27" t="s">
        <v>90</v>
      </c>
      <c r="AA61" s="27" t="s">
        <v>122</v>
      </c>
      <c r="AB61" s="27" t="s">
        <v>53</v>
      </c>
      <c r="AC61" s="27" t="s">
        <v>53</v>
      </c>
      <c r="AD61" s="47">
        <v>1764</v>
      </c>
      <c r="AE61" s="47">
        <f t="shared" si="2"/>
        <v>2205</v>
      </c>
      <c r="AF61" s="48">
        <f t="shared" si="3"/>
        <v>802.37680000000012</v>
      </c>
      <c r="AG61" s="47">
        <f t="shared" si="4"/>
        <v>1002.9710000000001</v>
      </c>
      <c r="AH61" s="49" t="s">
        <v>0</v>
      </c>
      <c r="AI61" s="50" t="s">
        <v>0</v>
      </c>
      <c r="AJ61" s="49"/>
      <c r="AK61" s="38">
        <f t="shared" si="5"/>
        <v>0</v>
      </c>
      <c r="AN61" s="3">
        <f t="shared" si="6"/>
        <v>0</v>
      </c>
      <c r="AO61" s="3"/>
    </row>
    <row r="62" spans="1:41" ht="13.15" customHeight="1" x14ac:dyDescent="0.25">
      <c r="A62" s="3"/>
      <c r="B62" s="3"/>
      <c r="C62" s="36" t="s">
        <v>12</v>
      </c>
      <c r="D62" s="58">
        <v>960920</v>
      </c>
      <c r="E62" s="27" t="s">
        <v>254</v>
      </c>
      <c r="F62" s="37">
        <v>8.6679999999999993</v>
      </c>
      <c r="G62" s="27" t="s">
        <v>243</v>
      </c>
      <c r="H62" s="27"/>
      <c r="I62" s="27" t="s">
        <v>53</v>
      </c>
      <c r="J62" s="27" t="s">
        <v>0</v>
      </c>
      <c r="K62" s="27" t="s">
        <v>0</v>
      </c>
      <c r="L62" s="27" t="s">
        <v>53</v>
      </c>
      <c r="M62" s="27" t="s">
        <v>255</v>
      </c>
      <c r="N62" s="27" t="s">
        <v>252</v>
      </c>
      <c r="O62" s="27" t="s">
        <v>253</v>
      </c>
      <c r="P62" s="27" t="s">
        <v>57</v>
      </c>
      <c r="Q62" s="32" t="s">
        <v>101</v>
      </c>
      <c r="R62" s="27">
        <v>195</v>
      </c>
      <c r="S62" s="27">
        <v>60</v>
      </c>
      <c r="T62" s="27">
        <v>16</v>
      </c>
      <c r="U62" s="27">
        <v>89</v>
      </c>
      <c r="V62" s="27" t="s">
        <v>59</v>
      </c>
      <c r="W62" s="27" t="s">
        <v>60</v>
      </c>
      <c r="X62" s="27" t="s">
        <v>72</v>
      </c>
      <c r="Y62" s="27" t="s">
        <v>62</v>
      </c>
      <c r="Z62" s="27" t="s">
        <v>90</v>
      </c>
      <c r="AA62" s="27" t="s">
        <v>63</v>
      </c>
      <c r="AB62" s="27" t="s">
        <v>53</v>
      </c>
      <c r="AC62" s="27" t="s">
        <v>0</v>
      </c>
      <c r="AD62" s="47">
        <v>1909</v>
      </c>
      <c r="AE62" s="47">
        <f t="shared" si="2"/>
        <v>2386.25</v>
      </c>
      <c r="AF62" s="48">
        <f t="shared" si="3"/>
        <v>869.97580000000005</v>
      </c>
      <c r="AG62" s="47">
        <f t="shared" si="4"/>
        <v>1087.46975</v>
      </c>
      <c r="AH62" s="49" t="s">
        <v>0</v>
      </c>
      <c r="AI62" s="50" t="s">
        <v>0</v>
      </c>
      <c r="AJ62" s="49"/>
      <c r="AK62" s="38">
        <f t="shared" si="5"/>
        <v>0</v>
      </c>
      <c r="AN62" s="3">
        <f t="shared" si="6"/>
        <v>0</v>
      </c>
      <c r="AO62" s="3"/>
    </row>
    <row r="63" spans="1:41" ht="13.15" customHeight="1" x14ac:dyDescent="0.25">
      <c r="A63" s="3"/>
      <c r="B63" s="3"/>
      <c r="C63" s="36" t="s">
        <v>12</v>
      </c>
      <c r="D63" s="58">
        <v>647074</v>
      </c>
      <c r="E63" s="27" t="s">
        <v>256</v>
      </c>
      <c r="F63" s="37">
        <v>8.6679999999999993</v>
      </c>
      <c r="G63" s="27" t="s">
        <v>257</v>
      </c>
      <c r="H63" s="27"/>
      <c r="I63" s="27" t="s">
        <v>53</v>
      </c>
      <c r="J63" s="27" t="s">
        <v>0</v>
      </c>
      <c r="K63" s="27" t="s">
        <v>0</v>
      </c>
      <c r="L63" s="27" t="s">
        <v>53</v>
      </c>
      <c r="M63" s="27" t="s">
        <v>258</v>
      </c>
      <c r="N63" s="27" t="s">
        <v>104</v>
      </c>
      <c r="O63" s="27" t="s">
        <v>259</v>
      </c>
      <c r="P63" s="27" t="s">
        <v>57</v>
      </c>
      <c r="Q63" s="32" t="s">
        <v>101</v>
      </c>
      <c r="R63" s="27">
        <v>205</v>
      </c>
      <c r="S63" s="27">
        <v>60</v>
      </c>
      <c r="T63" s="27">
        <v>16</v>
      </c>
      <c r="U63" s="27">
        <v>92</v>
      </c>
      <c r="V63" s="27" t="s">
        <v>70</v>
      </c>
      <c r="W63" s="27" t="s">
        <v>60</v>
      </c>
      <c r="X63" s="27" t="s">
        <v>72</v>
      </c>
      <c r="Y63" s="27" t="s">
        <v>62</v>
      </c>
      <c r="Z63" s="27" t="s">
        <v>90</v>
      </c>
      <c r="AA63" s="27" t="s">
        <v>63</v>
      </c>
      <c r="AB63" s="27" t="s">
        <v>53</v>
      </c>
      <c r="AC63" s="27" t="s">
        <v>0</v>
      </c>
      <c r="AD63" s="47">
        <v>1806</v>
      </c>
      <c r="AE63" s="47">
        <f t="shared" si="2"/>
        <v>2257.5</v>
      </c>
      <c r="AF63" s="48">
        <f t="shared" si="3"/>
        <v>821.95720000000006</v>
      </c>
      <c r="AG63" s="47">
        <f t="shared" si="4"/>
        <v>1027.4465</v>
      </c>
      <c r="AH63" s="49" t="s">
        <v>0</v>
      </c>
      <c r="AI63" s="50" t="s">
        <v>0</v>
      </c>
      <c r="AJ63" s="49"/>
      <c r="AK63" s="38">
        <f t="shared" si="5"/>
        <v>0</v>
      </c>
      <c r="AN63" s="3">
        <f t="shared" si="6"/>
        <v>1</v>
      </c>
      <c r="AO63" s="3"/>
    </row>
    <row r="64" spans="1:41" ht="13.15" customHeight="1" x14ac:dyDescent="0.25">
      <c r="A64" s="3"/>
      <c r="B64" s="3"/>
      <c r="C64" s="36" t="s">
        <v>12</v>
      </c>
      <c r="D64" s="58">
        <v>565312</v>
      </c>
      <c r="E64" s="27" t="s">
        <v>260</v>
      </c>
      <c r="F64" s="37">
        <v>10.359</v>
      </c>
      <c r="G64" s="27" t="s">
        <v>257</v>
      </c>
      <c r="H64" s="27"/>
      <c r="I64" s="27" t="s">
        <v>53</v>
      </c>
      <c r="J64" s="27" t="s">
        <v>0</v>
      </c>
      <c r="K64" s="27" t="s">
        <v>0</v>
      </c>
      <c r="L64" s="27" t="s">
        <v>53</v>
      </c>
      <c r="M64" s="27" t="s">
        <v>0</v>
      </c>
      <c r="N64" s="27" t="s">
        <v>261</v>
      </c>
      <c r="O64" s="27" t="s">
        <v>262</v>
      </c>
      <c r="P64" s="27" t="s">
        <v>109</v>
      </c>
      <c r="Q64" s="32" t="s">
        <v>110</v>
      </c>
      <c r="R64" s="27">
        <v>205</v>
      </c>
      <c r="S64" s="27">
        <v>60</v>
      </c>
      <c r="T64" s="27">
        <v>16</v>
      </c>
      <c r="U64" s="27">
        <v>96</v>
      </c>
      <c r="V64" s="27" t="s">
        <v>70</v>
      </c>
      <c r="W64" s="27" t="s">
        <v>60</v>
      </c>
      <c r="X64" s="27" t="s">
        <v>111</v>
      </c>
      <c r="Y64" s="27" t="s">
        <v>111</v>
      </c>
      <c r="Z64" s="27" t="s">
        <v>111</v>
      </c>
      <c r="AA64" s="27" t="s">
        <v>112</v>
      </c>
      <c r="AB64" s="27" t="s">
        <v>0</v>
      </c>
      <c r="AC64" s="27" t="s">
        <v>0</v>
      </c>
      <c r="AD64" s="47">
        <v>2152</v>
      </c>
      <c r="AE64" s="47">
        <f t="shared" si="2"/>
        <v>2690</v>
      </c>
      <c r="AF64" s="48">
        <f t="shared" si="3"/>
        <v>983.26239999999996</v>
      </c>
      <c r="AG64" s="47">
        <f t="shared" si="4"/>
        <v>1229.078</v>
      </c>
      <c r="AH64" s="49" t="s">
        <v>0</v>
      </c>
      <c r="AI64" s="50" t="s">
        <v>0</v>
      </c>
      <c r="AJ64" s="49"/>
      <c r="AK64" s="38">
        <f t="shared" si="5"/>
        <v>0</v>
      </c>
      <c r="AN64" s="3">
        <f t="shared" si="6"/>
        <v>1</v>
      </c>
      <c r="AO64" s="3"/>
    </row>
    <row r="65" spans="1:41" ht="13.15" customHeight="1" x14ac:dyDescent="0.25">
      <c r="A65" s="3"/>
      <c r="B65" s="3"/>
      <c r="C65" s="36" t="s">
        <v>12</v>
      </c>
      <c r="D65" s="58">
        <v>210994</v>
      </c>
      <c r="E65" s="27" t="s">
        <v>263</v>
      </c>
      <c r="F65" s="37">
        <v>8.8000000000000007</v>
      </c>
      <c r="G65" s="27" t="s">
        <v>257</v>
      </c>
      <c r="H65" s="27"/>
      <c r="I65" s="27" t="s">
        <v>53</v>
      </c>
      <c r="J65" s="27" t="s">
        <v>0</v>
      </c>
      <c r="K65" s="27" t="s">
        <v>0</v>
      </c>
      <c r="L65" s="27" t="s">
        <v>53</v>
      </c>
      <c r="M65" s="27" t="s">
        <v>264</v>
      </c>
      <c r="N65" s="27" t="s">
        <v>144</v>
      </c>
      <c r="O65" s="27" t="s">
        <v>265</v>
      </c>
      <c r="P65" s="27" t="s">
        <v>57</v>
      </c>
      <c r="Q65" s="32" t="s">
        <v>135</v>
      </c>
      <c r="R65" s="27">
        <v>205</v>
      </c>
      <c r="S65" s="27">
        <v>60</v>
      </c>
      <c r="T65" s="27">
        <v>16</v>
      </c>
      <c r="U65" s="27">
        <v>92</v>
      </c>
      <c r="V65" s="27" t="s">
        <v>59</v>
      </c>
      <c r="W65" s="27" t="s">
        <v>60</v>
      </c>
      <c r="X65" s="27" t="s">
        <v>61</v>
      </c>
      <c r="Y65" s="27" t="s">
        <v>62</v>
      </c>
      <c r="Z65" s="27" t="s">
        <v>90</v>
      </c>
      <c r="AA65" s="27" t="s">
        <v>136</v>
      </c>
      <c r="AB65" s="27" t="s">
        <v>53</v>
      </c>
      <c r="AC65" s="27" t="s">
        <v>0</v>
      </c>
      <c r="AD65" s="47">
        <v>1856</v>
      </c>
      <c r="AE65" s="47">
        <f t="shared" si="2"/>
        <v>2320</v>
      </c>
      <c r="AF65" s="48">
        <f t="shared" si="3"/>
        <v>845.2672</v>
      </c>
      <c r="AG65" s="47">
        <f t="shared" si="4"/>
        <v>1056.5840000000001</v>
      </c>
      <c r="AH65" s="49" t="s">
        <v>220</v>
      </c>
      <c r="AI65" s="50" t="s">
        <v>0</v>
      </c>
      <c r="AJ65" s="49"/>
      <c r="AK65" s="38">
        <f t="shared" si="5"/>
        <v>0</v>
      </c>
      <c r="AN65" s="3">
        <f t="shared" si="6"/>
        <v>1</v>
      </c>
      <c r="AO65" s="3"/>
    </row>
    <row r="66" spans="1:41" ht="13.15" customHeight="1" x14ac:dyDescent="0.25">
      <c r="A66" s="3"/>
      <c r="B66" s="3"/>
      <c r="C66" s="36" t="s">
        <v>12</v>
      </c>
      <c r="D66" s="58">
        <v>545351</v>
      </c>
      <c r="E66" s="27" t="s">
        <v>266</v>
      </c>
      <c r="F66" s="37">
        <v>8.6999999999999993</v>
      </c>
      <c r="G66" s="27" t="s">
        <v>257</v>
      </c>
      <c r="H66" s="27"/>
      <c r="I66" s="27" t="s">
        <v>53</v>
      </c>
      <c r="J66" s="27" t="s">
        <v>0</v>
      </c>
      <c r="K66" s="27" t="s">
        <v>0</v>
      </c>
      <c r="L66" s="27" t="s">
        <v>53</v>
      </c>
      <c r="M66" s="27" t="s">
        <v>267</v>
      </c>
      <c r="N66" s="27" t="s">
        <v>144</v>
      </c>
      <c r="O66" s="27" t="s">
        <v>265</v>
      </c>
      <c r="P66" s="27" t="s">
        <v>57</v>
      </c>
      <c r="Q66" s="32" t="s">
        <v>135</v>
      </c>
      <c r="R66" s="27">
        <v>205</v>
      </c>
      <c r="S66" s="27">
        <v>60</v>
      </c>
      <c r="T66" s="27">
        <v>16</v>
      </c>
      <c r="U66" s="27">
        <v>92</v>
      </c>
      <c r="V66" s="27" t="s">
        <v>59</v>
      </c>
      <c r="W66" s="27" t="s">
        <v>60</v>
      </c>
      <c r="X66" s="27" t="s">
        <v>72</v>
      </c>
      <c r="Y66" s="27" t="s">
        <v>62</v>
      </c>
      <c r="Z66" s="27" t="s">
        <v>90</v>
      </c>
      <c r="AA66" s="27" t="s">
        <v>136</v>
      </c>
      <c r="AB66" s="27" t="s">
        <v>53</v>
      </c>
      <c r="AC66" s="27" t="s">
        <v>0</v>
      </c>
      <c r="AD66" s="47">
        <v>1856</v>
      </c>
      <c r="AE66" s="47">
        <f t="shared" si="2"/>
        <v>2320</v>
      </c>
      <c r="AF66" s="48">
        <f t="shared" si="3"/>
        <v>845.2672</v>
      </c>
      <c r="AG66" s="47">
        <f t="shared" si="4"/>
        <v>1056.5840000000001</v>
      </c>
      <c r="AH66" s="49" t="s">
        <v>156</v>
      </c>
      <c r="AI66" s="50" t="s">
        <v>0</v>
      </c>
      <c r="AJ66" s="49"/>
      <c r="AK66" s="38">
        <f t="shared" si="5"/>
        <v>0</v>
      </c>
      <c r="AN66" s="3">
        <f t="shared" si="6"/>
        <v>1</v>
      </c>
      <c r="AO66" s="3"/>
    </row>
    <row r="67" spans="1:41" ht="13.15" customHeight="1" x14ac:dyDescent="0.25">
      <c r="A67" s="3"/>
      <c r="B67" s="3"/>
      <c r="C67" s="36" t="s">
        <v>12</v>
      </c>
      <c r="D67" s="58">
        <v>876149</v>
      </c>
      <c r="E67" s="27" t="s">
        <v>268</v>
      </c>
      <c r="F67" s="37">
        <v>8.5990000000000002</v>
      </c>
      <c r="G67" s="27" t="s">
        <v>257</v>
      </c>
      <c r="H67" s="27"/>
      <c r="I67" s="27" t="s">
        <v>53</v>
      </c>
      <c r="J67" s="27" t="s">
        <v>0</v>
      </c>
      <c r="K67" s="27" t="s">
        <v>0</v>
      </c>
      <c r="L67" s="27" t="s">
        <v>53</v>
      </c>
      <c r="M67" s="27" t="s">
        <v>269</v>
      </c>
      <c r="N67" s="27" t="s">
        <v>144</v>
      </c>
      <c r="O67" s="27" t="s">
        <v>265</v>
      </c>
      <c r="P67" s="27" t="s">
        <v>57</v>
      </c>
      <c r="Q67" s="32" t="s">
        <v>101</v>
      </c>
      <c r="R67" s="27">
        <v>205</v>
      </c>
      <c r="S67" s="27">
        <v>60</v>
      </c>
      <c r="T67" s="27">
        <v>16</v>
      </c>
      <c r="U67" s="27">
        <v>92</v>
      </c>
      <c r="V67" s="27" t="s">
        <v>59</v>
      </c>
      <c r="W67" s="27" t="s">
        <v>60</v>
      </c>
      <c r="X67" s="27" t="s">
        <v>72</v>
      </c>
      <c r="Y67" s="27" t="s">
        <v>62</v>
      </c>
      <c r="Z67" s="27" t="s">
        <v>90</v>
      </c>
      <c r="AA67" s="27" t="s">
        <v>63</v>
      </c>
      <c r="AB67" s="27" t="s">
        <v>53</v>
      </c>
      <c r="AC67" s="27" t="s">
        <v>0</v>
      </c>
      <c r="AD67" s="47">
        <v>1839</v>
      </c>
      <c r="AE67" s="47">
        <f t="shared" si="2"/>
        <v>2298.75</v>
      </c>
      <c r="AF67" s="48">
        <f t="shared" si="3"/>
        <v>837.34180000000003</v>
      </c>
      <c r="AG67" s="47">
        <f t="shared" si="4"/>
        <v>1046.67725</v>
      </c>
      <c r="AH67" s="49" t="s">
        <v>0</v>
      </c>
      <c r="AI67" s="50" t="s">
        <v>0</v>
      </c>
      <c r="AJ67" s="49"/>
      <c r="AK67" s="38">
        <f t="shared" si="5"/>
        <v>0</v>
      </c>
      <c r="AN67" s="3">
        <f t="shared" si="6"/>
        <v>1</v>
      </c>
      <c r="AO67" s="3"/>
    </row>
    <row r="68" spans="1:41" ht="13.15" customHeight="1" x14ac:dyDescent="0.25">
      <c r="A68" s="3"/>
      <c r="B68" s="3"/>
      <c r="C68" s="36" t="s">
        <v>12</v>
      </c>
      <c r="D68" s="58">
        <v>280712</v>
      </c>
      <c r="E68" s="27" t="s">
        <v>270</v>
      </c>
      <c r="F68" s="37">
        <v>8.6110000000000007</v>
      </c>
      <c r="G68" s="27" t="s">
        <v>257</v>
      </c>
      <c r="H68" s="27"/>
      <c r="I68" s="27" t="s">
        <v>53</v>
      </c>
      <c r="J68" s="27" t="s">
        <v>0</v>
      </c>
      <c r="K68" s="27" t="s">
        <v>0</v>
      </c>
      <c r="L68" s="27" t="s">
        <v>53</v>
      </c>
      <c r="M68" s="27" t="s">
        <v>271</v>
      </c>
      <c r="N68" s="27" t="s">
        <v>272</v>
      </c>
      <c r="O68" s="27" t="s">
        <v>273</v>
      </c>
      <c r="P68" s="27" t="s">
        <v>57</v>
      </c>
      <c r="Q68" s="32" t="s">
        <v>58</v>
      </c>
      <c r="R68" s="27">
        <v>205</v>
      </c>
      <c r="S68" s="27">
        <v>60</v>
      </c>
      <c r="T68" s="27">
        <v>16</v>
      </c>
      <c r="U68" s="27">
        <v>96</v>
      </c>
      <c r="V68" s="27" t="s">
        <v>59</v>
      </c>
      <c r="W68" s="27" t="s">
        <v>60</v>
      </c>
      <c r="X68" s="27" t="s">
        <v>72</v>
      </c>
      <c r="Y68" s="27" t="s">
        <v>62</v>
      </c>
      <c r="Z68" s="27" t="s">
        <v>90</v>
      </c>
      <c r="AA68" s="27" t="s">
        <v>63</v>
      </c>
      <c r="AB68" s="27" t="s">
        <v>53</v>
      </c>
      <c r="AC68" s="27" t="s">
        <v>0</v>
      </c>
      <c r="AD68" s="47">
        <v>1917</v>
      </c>
      <c r="AE68" s="47">
        <f t="shared" si="2"/>
        <v>2396.25</v>
      </c>
      <c r="AF68" s="48">
        <f t="shared" si="3"/>
        <v>873.70540000000005</v>
      </c>
      <c r="AG68" s="47">
        <f t="shared" si="4"/>
        <v>1092.13175</v>
      </c>
      <c r="AH68" s="49" t="s">
        <v>0</v>
      </c>
      <c r="AI68" s="50" t="s">
        <v>0</v>
      </c>
      <c r="AJ68" s="49"/>
      <c r="AK68" s="38">
        <f t="shared" si="5"/>
        <v>0</v>
      </c>
      <c r="AN68" s="3">
        <f t="shared" si="6"/>
        <v>1</v>
      </c>
      <c r="AO68" s="3"/>
    </row>
    <row r="69" spans="1:41" ht="13.15" customHeight="1" x14ac:dyDescent="0.25">
      <c r="A69" s="3"/>
      <c r="B69" s="3"/>
      <c r="C69" s="36" t="s">
        <v>12</v>
      </c>
      <c r="D69" s="58">
        <v>649313</v>
      </c>
      <c r="E69" s="27" t="s">
        <v>274</v>
      </c>
      <c r="F69" s="37">
        <v>9.8409999999999993</v>
      </c>
      <c r="G69" s="27" t="s">
        <v>257</v>
      </c>
      <c r="H69" s="27"/>
      <c r="I69" s="27" t="s">
        <v>53</v>
      </c>
      <c r="J69" s="27" t="s">
        <v>0</v>
      </c>
      <c r="K69" s="27" t="s">
        <v>0</v>
      </c>
      <c r="L69" s="27" t="s">
        <v>53</v>
      </c>
      <c r="M69" s="27" t="s">
        <v>275</v>
      </c>
      <c r="N69" s="27" t="s">
        <v>272</v>
      </c>
      <c r="O69" s="27" t="s">
        <v>273</v>
      </c>
      <c r="P69" s="27" t="s">
        <v>88</v>
      </c>
      <c r="Q69" s="32" t="s">
        <v>89</v>
      </c>
      <c r="R69" s="27">
        <v>205</v>
      </c>
      <c r="S69" s="27">
        <v>60</v>
      </c>
      <c r="T69" s="27">
        <v>16</v>
      </c>
      <c r="U69" s="27">
        <v>96</v>
      </c>
      <c r="V69" s="27" t="s">
        <v>59</v>
      </c>
      <c r="W69" s="27" t="s">
        <v>60</v>
      </c>
      <c r="X69" s="27" t="s">
        <v>72</v>
      </c>
      <c r="Y69" s="27" t="s">
        <v>71</v>
      </c>
      <c r="Z69" s="27" t="s">
        <v>90</v>
      </c>
      <c r="AA69" s="27" t="s">
        <v>122</v>
      </c>
      <c r="AB69" s="27" t="s">
        <v>53</v>
      </c>
      <c r="AC69" s="27" t="s">
        <v>53</v>
      </c>
      <c r="AD69" s="47">
        <v>1885</v>
      </c>
      <c r="AE69" s="47">
        <f t="shared" si="2"/>
        <v>2356.25</v>
      </c>
      <c r="AF69" s="48">
        <f t="shared" si="3"/>
        <v>858.78700000000015</v>
      </c>
      <c r="AG69" s="47">
        <f t="shared" si="4"/>
        <v>1073.4837500000001</v>
      </c>
      <c r="AH69" s="49" t="s">
        <v>0</v>
      </c>
      <c r="AI69" s="50" t="s">
        <v>0</v>
      </c>
      <c r="AJ69" s="49"/>
      <c r="AK69" s="38">
        <f t="shared" si="5"/>
        <v>0</v>
      </c>
      <c r="AN69" s="3">
        <f t="shared" si="6"/>
        <v>1</v>
      </c>
      <c r="AO69" s="3"/>
    </row>
    <row r="70" spans="1:41" ht="13.15" customHeight="1" x14ac:dyDescent="0.25">
      <c r="A70" s="3"/>
      <c r="B70" s="3"/>
      <c r="C70" s="36" t="s">
        <v>12</v>
      </c>
      <c r="D70" s="58">
        <v>812250</v>
      </c>
      <c r="E70" s="27" t="s">
        <v>276</v>
      </c>
      <c r="F70" s="37">
        <v>8.6</v>
      </c>
      <c r="G70" s="27" t="s">
        <v>257</v>
      </c>
      <c r="H70" s="27"/>
      <c r="I70" s="27" t="s">
        <v>53</v>
      </c>
      <c r="J70" s="27" t="s">
        <v>0</v>
      </c>
      <c r="K70" s="27" t="s">
        <v>0</v>
      </c>
      <c r="L70" s="27" t="s">
        <v>53</v>
      </c>
      <c r="M70" s="27" t="s">
        <v>277</v>
      </c>
      <c r="N70" s="27" t="s">
        <v>272</v>
      </c>
      <c r="O70" s="27" t="s">
        <v>273</v>
      </c>
      <c r="P70" s="27" t="s">
        <v>57</v>
      </c>
      <c r="Q70" s="32" t="s">
        <v>171</v>
      </c>
      <c r="R70" s="27">
        <v>205</v>
      </c>
      <c r="S70" s="27">
        <v>60</v>
      </c>
      <c r="T70" s="27">
        <v>16</v>
      </c>
      <c r="U70" s="27">
        <v>96</v>
      </c>
      <c r="V70" s="27" t="s">
        <v>59</v>
      </c>
      <c r="W70" s="27" t="s">
        <v>60</v>
      </c>
      <c r="X70" s="27" t="s">
        <v>72</v>
      </c>
      <c r="Y70" s="27" t="s">
        <v>62</v>
      </c>
      <c r="Z70" s="27" t="s">
        <v>90</v>
      </c>
      <c r="AA70" s="27" t="s">
        <v>136</v>
      </c>
      <c r="AB70" s="27" t="s">
        <v>53</v>
      </c>
      <c r="AC70" s="27" t="s">
        <v>0</v>
      </c>
      <c r="AD70" s="47">
        <v>1953</v>
      </c>
      <c r="AE70" s="47">
        <f t="shared" si="2"/>
        <v>2441.25</v>
      </c>
      <c r="AF70" s="48">
        <f t="shared" si="3"/>
        <v>890.48860000000025</v>
      </c>
      <c r="AG70" s="47">
        <f t="shared" si="4"/>
        <v>1113.1107500000003</v>
      </c>
      <c r="AH70" s="49" t="s">
        <v>96</v>
      </c>
      <c r="AI70" s="50" t="s">
        <v>0</v>
      </c>
      <c r="AJ70" s="49"/>
      <c r="AK70" s="38">
        <f t="shared" si="5"/>
        <v>0</v>
      </c>
      <c r="AN70" s="3">
        <f t="shared" si="6"/>
        <v>1</v>
      </c>
      <c r="AO70" s="3"/>
    </row>
    <row r="71" spans="1:41" ht="13.15" customHeight="1" x14ac:dyDescent="0.25">
      <c r="A71" s="3"/>
      <c r="B71" s="3"/>
      <c r="C71" s="36" t="s">
        <v>12</v>
      </c>
      <c r="D71" s="58">
        <v>968599</v>
      </c>
      <c r="E71" s="27" t="s">
        <v>278</v>
      </c>
      <c r="F71" s="37">
        <v>12.263999999999999</v>
      </c>
      <c r="G71" s="27" t="s">
        <v>257</v>
      </c>
      <c r="H71" s="27"/>
      <c r="I71" s="27" t="s">
        <v>53</v>
      </c>
      <c r="J71" s="27" t="s">
        <v>0</v>
      </c>
      <c r="K71" s="27" t="s">
        <v>0</v>
      </c>
      <c r="L71" s="27" t="s">
        <v>53</v>
      </c>
      <c r="M71" s="27" t="s">
        <v>279</v>
      </c>
      <c r="N71" s="27" t="s">
        <v>280</v>
      </c>
      <c r="O71" s="27" t="s">
        <v>281</v>
      </c>
      <c r="P71" s="27" t="s">
        <v>57</v>
      </c>
      <c r="Q71" s="32" t="s">
        <v>135</v>
      </c>
      <c r="R71" s="27">
        <v>205</v>
      </c>
      <c r="S71" s="27">
        <v>60</v>
      </c>
      <c r="T71" s="27">
        <v>16</v>
      </c>
      <c r="U71" s="27">
        <v>92</v>
      </c>
      <c r="V71" s="27" t="s">
        <v>282</v>
      </c>
      <c r="W71" s="27" t="s">
        <v>60</v>
      </c>
      <c r="X71" s="27" t="s">
        <v>61</v>
      </c>
      <c r="Y71" s="27" t="s">
        <v>62</v>
      </c>
      <c r="Z71" s="27" t="s">
        <v>90</v>
      </c>
      <c r="AA71" s="27" t="s">
        <v>136</v>
      </c>
      <c r="AB71" s="27" t="s">
        <v>53</v>
      </c>
      <c r="AC71" s="27" t="s">
        <v>0</v>
      </c>
      <c r="AD71" s="47">
        <v>2265</v>
      </c>
      <c r="AE71" s="47">
        <f t="shared" si="2"/>
        <v>2831.25</v>
      </c>
      <c r="AF71" s="48">
        <f t="shared" si="3"/>
        <v>1035.9430000000002</v>
      </c>
      <c r="AG71" s="47">
        <f t="shared" si="4"/>
        <v>1294.9287500000003</v>
      </c>
      <c r="AH71" s="49" t="s">
        <v>283</v>
      </c>
      <c r="AI71" s="50" t="s">
        <v>0</v>
      </c>
      <c r="AJ71" s="49"/>
      <c r="AK71" s="38">
        <f t="shared" si="5"/>
        <v>0</v>
      </c>
      <c r="AN71" s="3">
        <f t="shared" si="6"/>
        <v>1</v>
      </c>
      <c r="AO71" s="3"/>
    </row>
    <row r="72" spans="1:41" ht="13.15" customHeight="1" x14ac:dyDescent="0.25">
      <c r="A72" s="3"/>
      <c r="B72" s="3"/>
      <c r="C72" s="36" t="s">
        <v>12</v>
      </c>
      <c r="D72" s="58">
        <v>478603</v>
      </c>
      <c r="E72" s="27" t="s">
        <v>284</v>
      </c>
      <c r="F72" s="37">
        <v>9.4469999999999992</v>
      </c>
      <c r="G72" s="27" t="s">
        <v>285</v>
      </c>
      <c r="H72" s="27"/>
      <c r="I72" s="27" t="s">
        <v>53</v>
      </c>
      <c r="J72" s="27" t="s">
        <v>0</v>
      </c>
      <c r="K72" s="27" t="s">
        <v>0</v>
      </c>
      <c r="L72" s="27" t="s">
        <v>53</v>
      </c>
      <c r="M72" s="27" t="s">
        <v>286</v>
      </c>
      <c r="N72" s="27" t="s">
        <v>139</v>
      </c>
      <c r="O72" s="27" t="s">
        <v>287</v>
      </c>
      <c r="P72" s="27" t="s">
        <v>57</v>
      </c>
      <c r="Q72" s="32" t="s">
        <v>58</v>
      </c>
      <c r="R72" s="27">
        <v>215</v>
      </c>
      <c r="S72" s="27">
        <v>60</v>
      </c>
      <c r="T72" s="27">
        <v>16</v>
      </c>
      <c r="U72" s="27">
        <v>99</v>
      </c>
      <c r="V72" s="27" t="s">
        <v>70</v>
      </c>
      <c r="W72" s="27" t="s">
        <v>60</v>
      </c>
      <c r="X72" s="27" t="s">
        <v>72</v>
      </c>
      <c r="Y72" s="27" t="s">
        <v>62</v>
      </c>
      <c r="Z72" s="27" t="s">
        <v>90</v>
      </c>
      <c r="AA72" s="27" t="s">
        <v>63</v>
      </c>
      <c r="AB72" s="27" t="s">
        <v>53</v>
      </c>
      <c r="AC72" s="27" t="s">
        <v>0</v>
      </c>
      <c r="AD72" s="47">
        <v>2331</v>
      </c>
      <c r="AE72" s="47">
        <f t="shared" si="2"/>
        <v>2913.75</v>
      </c>
      <c r="AF72" s="48">
        <f t="shared" si="3"/>
        <v>1066.7122000000004</v>
      </c>
      <c r="AG72" s="47">
        <f t="shared" si="4"/>
        <v>1333.3902500000004</v>
      </c>
      <c r="AH72" s="49" t="s">
        <v>0</v>
      </c>
      <c r="AI72" s="50" t="s">
        <v>0</v>
      </c>
      <c r="AJ72" s="49"/>
      <c r="AK72" s="38">
        <f t="shared" si="5"/>
        <v>0</v>
      </c>
      <c r="AN72" s="3">
        <f t="shared" si="6"/>
        <v>0</v>
      </c>
      <c r="AO72" s="3"/>
    </row>
    <row r="73" spans="1:41" ht="13.15" customHeight="1" x14ac:dyDescent="0.25">
      <c r="A73" s="3"/>
      <c r="B73" s="3"/>
      <c r="C73" s="36" t="s">
        <v>12</v>
      </c>
      <c r="D73" s="58">
        <v>528313</v>
      </c>
      <c r="E73" s="27" t="s">
        <v>288</v>
      </c>
      <c r="F73" s="37">
        <v>10.97</v>
      </c>
      <c r="G73" s="27" t="s">
        <v>285</v>
      </c>
      <c r="H73" s="27"/>
      <c r="I73" s="27" t="s">
        <v>53</v>
      </c>
      <c r="J73" s="27" t="s">
        <v>0</v>
      </c>
      <c r="K73" s="27" t="s">
        <v>0</v>
      </c>
      <c r="L73" s="27" t="s">
        <v>53</v>
      </c>
      <c r="M73" s="27" t="s">
        <v>0</v>
      </c>
      <c r="N73" s="27" t="s">
        <v>139</v>
      </c>
      <c r="O73" s="27" t="s">
        <v>287</v>
      </c>
      <c r="P73" s="27" t="s">
        <v>109</v>
      </c>
      <c r="Q73" s="32" t="s">
        <v>110</v>
      </c>
      <c r="R73" s="27">
        <v>215</v>
      </c>
      <c r="S73" s="27">
        <v>60</v>
      </c>
      <c r="T73" s="27">
        <v>16</v>
      </c>
      <c r="U73" s="27">
        <v>99</v>
      </c>
      <c r="V73" s="27" t="s">
        <v>70</v>
      </c>
      <c r="W73" s="27" t="s">
        <v>60</v>
      </c>
      <c r="X73" s="27" t="s">
        <v>111</v>
      </c>
      <c r="Y73" s="27" t="s">
        <v>111</v>
      </c>
      <c r="Z73" s="27" t="s">
        <v>111</v>
      </c>
      <c r="AA73" s="27" t="s">
        <v>112</v>
      </c>
      <c r="AB73" s="27" t="s">
        <v>0</v>
      </c>
      <c r="AC73" s="27" t="s">
        <v>0</v>
      </c>
      <c r="AD73" s="47">
        <v>2618</v>
      </c>
      <c r="AE73" s="47">
        <f t="shared" si="2"/>
        <v>3272.5</v>
      </c>
      <c r="AF73" s="48">
        <f t="shared" si="3"/>
        <v>1200.5116000000003</v>
      </c>
      <c r="AG73" s="47">
        <f t="shared" si="4"/>
        <v>1500.6395000000002</v>
      </c>
      <c r="AH73" s="49" t="s">
        <v>0</v>
      </c>
      <c r="AI73" s="50" t="s">
        <v>0</v>
      </c>
      <c r="AJ73" s="49"/>
      <c r="AK73" s="38">
        <f t="shared" si="5"/>
        <v>0</v>
      </c>
      <c r="AN73" s="3">
        <f t="shared" si="6"/>
        <v>0</v>
      </c>
      <c r="AO73" s="3"/>
    </row>
    <row r="74" spans="1:41" ht="13.15" customHeight="1" x14ac:dyDescent="0.25">
      <c r="A74" s="3"/>
      <c r="B74" s="3"/>
      <c r="C74" s="36" t="s">
        <v>12</v>
      </c>
      <c r="D74" s="58">
        <v>476100</v>
      </c>
      <c r="E74" s="27" t="s">
        <v>289</v>
      </c>
      <c r="F74" s="37">
        <v>10.334</v>
      </c>
      <c r="G74" s="27" t="s">
        <v>285</v>
      </c>
      <c r="H74" s="27"/>
      <c r="I74" s="27" t="s">
        <v>53</v>
      </c>
      <c r="J74" s="27" t="s">
        <v>0</v>
      </c>
      <c r="K74" s="27" t="s">
        <v>0</v>
      </c>
      <c r="L74" s="27" t="s">
        <v>53</v>
      </c>
      <c r="M74" s="27" t="s">
        <v>290</v>
      </c>
      <c r="N74" s="27" t="s">
        <v>154</v>
      </c>
      <c r="O74" s="27" t="s">
        <v>291</v>
      </c>
      <c r="P74" s="27" t="s">
        <v>57</v>
      </c>
      <c r="Q74" s="32" t="s">
        <v>101</v>
      </c>
      <c r="R74" s="27">
        <v>215</v>
      </c>
      <c r="S74" s="27">
        <v>60</v>
      </c>
      <c r="T74" s="27">
        <v>16</v>
      </c>
      <c r="U74" s="27">
        <v>95</v>
      </c>
      <c r="V74" s="27" t="s">
        <v>59</v>
      </c>
      <c r="W74" s="27" t="s">
        <v>60</v>
      </c>
      <c r="X74" s="27" t="s">
        <v>72</v>
      </c>
      <c r="Y74" s="27" t="s">
        <v>62</v>
      </c>
      <c r="Z74" s="27" t="s">
        <v>90</v>
      </c>
      <c r="AA74" s="27" t="s">
        <v>122</v>
      </c>
      <c r="AB74" s="27" t="s">
        <v>53</v>
      </c>
      <c r="AC74" s="27" t="s">
        <v>0</v>
      </c>
      <c r="AD74" s="47">
        <v>2713</v>
      </c>
      <c r="AE74" s="47">
        <f t="shared" si="2"/>
        <v>3391.25</v>
      </c>
      <c r="AF74" s="48">
        <f t="shared" si="3"/>
        <v>1244.8006</v>
      </c>
      <c r="AG74" s="47">
        <f t="shared" si="4"/>
        <v>1556.0007500000002</v>
      </c>
      <c r="AH74" s="49" t="s">
        <v>195</v>
      </c>
      <c r="AI74" s="50" t="s">
        <v>0</v>
      </c>
      <c r="AJ74" s="49"/>
      <c r="AK74" s="38">
        <f t="shared" si="5"/>
        <v>0</v>
      </c>
      <c r="AN74" s="3">
        <f t="shared" si="6"/>
        <v>0</v>
      </c>
      <c r="AO74" s="3"/>
    </row>
    <row r="75" spans="1:41" ht="13.15" customHeight="1" x14ac:dyDescent="0.25">
      <c r="A75" s="3"/>
      <c r="B75" s="3"/>
      <c r="C75" s="36" t="s">
        <v>12</v>
      </c>
      <c r="D75" s="58">
        <v>67925</v>
      </c>
      <c r="E75" s="27" t="s">
        <v>292</v>
      </c>
      <c r="F75" s="37">
        <v>10.519</v>
      </c>
      <c r="G75" s="27" t="s">
        <v>285</v>
      </c>
      <c r="H75" s="27"/>
      <c r="I75" s="27" t="s">
        <v>53</v>
      </c>
      <c r="J75" s="27" t="s">
        <v>0</v>
      </c>
      <c r="K75" s="27" t="s">
        <v>0</v>
      </c>
      <c r="L75" s="27" t="s">
        <v>53</v>
      </c>
      <c r="M75" s="27" t="s">
        <v>293</v>
      </c>
      <c r="N75" s="27" t="s">
        <v>192</v>
      </c>
      <c r="O75" s="27" t="s">
        <v>294</v>
      </c>
      <c r="P75" s="27" t="s">
        <v>88</v>
      </c>
      <c r="Q75" s="32" t="s">
        <v>89</v>
      </c>
      <c r="R75" s="27">
        <v>215</v>
      </c>
      <c r="S75" s="27">
        <v>60</v>
      </c>
      <c r="T75" s="27">
        <v>16</v>
      </c>
      <c r="U75" s="27">
        <v>99</v>
      </c>
      <c r="V75" s="27" t="s">
        <v>59</v>
      </c>
      <c r="W75" s="27" t="s">
        <v>60</v>
      </c>
      <c r="X75" s="27" t="s">
        <v>72</v>
      </c>
      <c r="Y75" s="27" t="s">
        <v>71</v>
      </c>
      <c r="Z75" s="27" t="s">
        <v>90</v>
      </c>
      <c r="AA75" s="27" t="s">
        <v>122</v>
      </c>
      <c r="AB75" s="27" t="s">
        <v>53</v>
      </c>
      <c r="AC75" s="27" t="s">
        <v>53</v>
      </c>
      <c r="AD75" s="47">
        <v>2319</v>
      </c>
      <c r="AE75" s="47">
        <f t="shared" si="2"/>
        <v>2898.75</v>
      </c>
      <c r="AF75" s="48">
        <f t="shared" si="3"/>
        <v>1061.1178000000002</v>
      </c>
      <c r="AG75" s="47">
        <f t="shared" si="4"/>
        <v>1326.3972500000002</v>
      </c>
      <c r="AH75" s="49" t="s">
        <v>0</v>
      </c>
      <c r="AI75" s="50" t="s">
        <v>0</v>
      </c>
      <c r="AJ75" s="49"/>
      <c r="AK75" s="38">
        <f t="shared" si="5"/>
        <v>0</v>
      </c>
      <c r="AN75" s="3">
        <f t="shared" si="6"/>
        <v>0</v>
      </c>
      <c r="AO75" s="3"/>
    </row>
    <row r="76" spans="1:41" ht="13.15" customHeight="1" x14ac:dyDescent="0.25">
      <c r="A76" s="3"/>
      <c r="B76" s="3"/>
      <c r="C76" s="36" t="s">
        <v>12</v>
      </c>
      <c r="D76" s="58">
        <v>402798</v>
      </c>
      <c r="E76" s="27" t="s">
        <v>295</v>
      </c>
      <c r="F76" s="37">
        <v>9.4209999999999994</v>
      </c>
      <c r="G76" s="27" t="s">
        <v>285</v>
      </c>
      <c r="H76" s="27"/>
      <c r="I76" s="27" t="s">
        <v>53</v>
      </c>
      <c r="J76" s="27" t="s">
        <v>0</v>
      </c>
      <c r="K76" s="27" t="s">
        <v>0</v>
      </c>
      <c r="L76" s="27" t="s">
        <v>53</v>
      </c>
      <c r="M76" s="27" t="s">
        <v>296</v>
      </c>
      <c r="N76" s="27" t="s">
        <v>192</v>
      </c>
      <c r="O76" s="27" t="s">
        <v>294</v>
      </c>
      <c r="P76" s="27" t="s">
        <v>57</v>
      </c>
      <c r="Q76" s="32" t="s">
        <v>58</v>
      </c>
      <c r="R76" s="27">
        <v>215</v>
      </c>
      <c r="S76" s="27">
        <v>60</v>
      </c>
      <c r="T76" s="27">
        <v>16</v>
      </c>
      <c r="U76" s="27">
        <v>99</v>
      </c>
      <c r="V76" s="27" t="s">
        <v>59</v>
      </c>
      <c r="W76" s="27" t="s">
        <v>60</v>
      </c>
      <c r="X76" s="27" t="s">
        <v>72</v>
      </c>
      <c r="Y76" s="27" t="s">
        <v>62</v>
      </c>
      <c r="Z76" s="27" t="s">
        <v>90</v>
      </c>
      <c r="AA76" s="27" t="s">
        <v>63</v>
      </c>
      <c r="AB76" s="27" t="s">
        <v>53</v>
      </c>
      <c r="AC76" s="27" t="s">
        <v>0</v>
      </c>
      <c r="AD76" s="47">
        <v>2354</v>
      </c>
      <c r="AE76" s="47">
        <f t="shared" si="2"/>
        <v>2942.5</v>
      </c>
      <c r="AF76" s="48">
        <f t="shared" si="3"/>
        <v>1077.4348000000002</v>
      </c>
      <c r="AG76" s="47">
        <f t="shared" si="4"/>
        <v>1346.7935000000002</v>
      </c>
      <c r="AH76" s="49" t="s">
        <v>0</v>
      </c>
      <c r="AI76" s="50" t="s">
        <v>0</v>
      </c>
      <c r="AJ76" s="49"/>
      <c r="AK76" s="38">
        <f t="shared" si="5"/>
        <v>0</v>
      </c>
      <c r="AN76" s="3">
        <f t="shared" si="6"/>
        <v>0</v>
      </c>
      <c r="AO76" s="3"/>
    </row>
    <row r="77" spans="1:41" ht="13.15" customHeight="1" x14ac:dyDescent="0.25">
      <c r="A77" s="3"/>
      <c r="B77" s="3"/>
      <c r="C77" s="36" t="s">
        <v>12</v>
      </c>
      <c r="D77" s="58">
        <v>838453</v>
      </c>
      <c r="E77" s="27" t="s">
        <v>297</v>
      </c>
      <c r="F77" s="37">
        <v>11.62</v>
      </c>
      <c r="G77" s="27" t="s">
        <v>298</v>
      </c>
      <c r="H77" s="27"/>
      <c r="I77" s="27" t="s">
        <v>53</v>
      </c>
      <c r="J77" s="27" t="s">
        <v>0</v>
      </c>
      <c r="K77" s="27" t="s">
        <v>0</v>
      </c>
      <c r="L77" s="27" t="s">
        <v>53</v>
      </c>
      <c r="M77" s="27" t="s">
        <v>0</v>
      </c>
      <c r="N77" s="27" t="s">
        <v>159</v>
      </c>
      <c r="O77" s="27" t="s">
        <v>299</v>
      </c>
      <c r="P77" s="27" t="s">
        <v>109</v>
      </c>
      <c r="Q77" s="32" t="s">
        <v>110</v>
      </c>
      <c r="R77" s="27">
        <v>225</v>
      </c>
      <c r="S77" s="27">
        <v>60</v>
      </c>
      <c r="T77" s="27">
        <v>16</v>
      </c>
      <c r="U77" s="27">
        <v>102</v>
      </c>
      <c r="V77" s="27" t="s">
        <v>70</v>
      </c>
      <c r="W77" s="27" t="s">
        <v>60</v>
      </c>
      <c r="X77" s="27" t="s">
        <v>111</v>
      </c>
      <c r="Y77" s="27" t="s">
        <v>111</v>
      </c>
      <c r="Z77" s="27" t="s">
        <v>111</v>
      </c>
      <c r="AA77" s="27" t="s">
        <v>112</v>
      </c>
      <c r="AB77" s="27" t="s">
        <v>0</v>
      </c>
      <c r="AC77" s="27" t="s">
        <v>0</v>
      </c>
      <c r="AD77" s="47">
        <v>2816</v>
      </c>
      <c r="AE77" s="47">
        <f t="shared" si="2"/>
        <v>3520</v>
      </c>
      <c r="AF77" s="48">
        <f t="shared" si="3"/>
        <v>1292.8192000000001</v>
      </c>
      <c r="AG77" s="47">
        <f t="shared" si="4"/>
        <v>1616.0240000000001</v>
      </c>
      <c r="AH77" s="49" t="s">
        <v>0</v>
      </c>
      <c r="AI77" s="50" t="s">
        <v>0</v>
      </c>
      <c r="AJ77" s="49"/>
      <c r="AK77" s="38">
        <f t="shared" si="5"/>
        <v>0</v>
      </c>
      <c r="AN77" s="3">
        <f t="shared" si="6"/>
        <v>1</v>
      </c>
      <c r="AO77" s="3"/>
    </row>
    <row r="78" spans="1:41" ht="13.15" customHeight="1" x14ac:dyDescent="0.25">
      <c r="A78" s="3"/>
      <c r="B78" s="3"/>
      <c r="C78" s="36" t="s">
        <v>12</v>
      </c>
      <c r="D78" s="58">
        <v>423163</v>
      </c>
      <c r="E78" s="27" t="s">
        <v>300</v>
      </c>
      <c r="F78" s="37">
        <v>9.4979999999999993</v>
      </c>
      <c r="G78" s="27" t="s">
        <v>298</v>
      </c>
      <c r="H78" s="27"/>
      <c r="I78" s="27" t="s">
        <v>53</v>
      </c>
      <c r="J78" s="27" t="s">
        <v>0</v>
      </c>
      <c r="K78" s="27" t="s">
        <v>0</v>
      </c>
      <c r="L78" s="27" t="s">
        <v>53</v>
      </c>
      <c r="M78" s="27" t="s">
        <v>301</v>
      </c>
      <c r="N78" s="27" t="s">
        <v>169</v>
      </c>
      <c r="O78" s="27" t="s">
        <v>302</v>
      </c>
      <c r="P78" s="27" t="s">
        <v>57</v>
      </c>
      <c r="Q78" s="32" t="s">
        <v>58</v>
      </c>
      <c r="R78" s="27">
        <v>225</v>
      </c>
      <c r="S78" s="27">
        <v>60</v>
      </c>
      <c r="T78" s="27">
        <v>16</v>
      </c>
      <c r="U78" s="27">
        <v>102</v>
      </c>
      <c r="V78" s="27" t="s">
        <v>59</v>
      </c>
      <c r="W78" s="27" t="s">
        <v>60</v>
      </c>
      <c r="X78" s="27" t="s">
        <v>72</v>
      </c>
      <c r="Y78" s="27" t="s">
        <v>62</v>
      </c>
      <c r="Z78" s="27" t="s">
        <v>90</v>
      </c>
      <c r="AA78" s="27" t="s">
        <v>63</v>
      </c>
      <c r="AB78" s="27" t="s">
        <v>53</v>
      </c>
      <c r="AC78" s="27" t="s">
        <v>0</v>
      </c>
      <c r="AD78" s="47">
        <v>2525</v>
      </c>
      <c r="AE78" s="47">
        <f t="shared" si="2"/>
        <v>3156.25</v>
      </c>
      <c r="AF78" s="48">
        <f t="shared" si="3"/>
        <v>1157.1550000000002</v>
      </c>
      <c r="AG78" s="47">
        <f t="shared" si="4"/>
        <v>1446.4437500000004</v>
      </c>
      <c r="AH78" s="49" t="s">
        <v>0</v>
      </c>
      <c r="AI78" s="50" t="s">
        <v>0</v>
      </c>
      <c r="AJ78" s="49"/>
      <c r="AK78" s="38">
        <f t="shared" si="5"/>
        <v>0</v>
      </c>
      <c r="AN78" s="3">
        <f t="shared" si="6"/>
        <v>1</v>
      </c>
      <c r="AO78" s="3"/>
    </row>
    <row r="79" spans="1:41" ht="13.15" customHeight="1" x14ac:dyDescent="0.25">
      <c r="A79" s="3"/>
      <c r="B79" s="3"/>
      <c r="C79" s="36" t="s">
        <v>12</v>
      </c>
      <c r="D79" s="58">
        <v>551033</v>
      </c>
      <c r="E79" s="27" t="s">
        <v>303</v>
      </c>
      <c r="F79" s="37">
        <v>11.282</v>
      </c>
      <c r="G79" s="27" t="s">
        <v>298</v>
      </c>
      <c r="H79" s="27"/>
      <c r="I79" s="27" t="s">
        <v>53</v>
      </c>
      <c r="J79" s="27" t="s">
        <v>0</v>
      </c>
      <c r="K79" s="27" t="s">
        <v>0</v>
      </c>
      <c r="L79" s="27" t="s">
        <v>53</v>
      </c>
      <c r="M79" s="27" t="s">
        <v>304</v>
      </c>
      <c r="N79" s="27" t="s">
        <v>169</v>
      </c>
      <c r="O79" s="27" t="s">
        <v>302</v>
      </c>
      <c r="P79" s="27" t="s">
        <v>88</v>
      </c>
      <c r="Q79" s="32" t="s">
        <v>89</v>
      </c>
      <c r="R79" s="27">
        <v>225</v>
      </c>
      <c r="S79" s="27">
        <v>60</v>
      </c>
      <c r="T79" s="27">
        <v>16</v>
      </c>
      <c r="U79" s="27">
        <v>102</v>
      </c>
      <c r="V79" s="27" t="s">
        <v>59</v>
      </c>
      <c r="W79" s="27" t="s">
        <v>60</v>
      </c>
      <c r="X79" s="27" t="s">
        <v>62</v>
      </c>
      <c r="Y79" s="27" t="s">
        <v>71</v>
      </c>
      <c r="Z79" s="27" t="s">
        <v>90</v>
      </c>
      <c r="AA79" s="27" t="s">
        <v>122</v>
      </c>
      <c r="AB79" s="27" t="s">
        <v>53</v>
      </c>
      <c r="AC79" s="27" t="s">
        <v>53</v>
      </c>
      <c r="AD79" s="47">
        <v>2516</v>
      </c>
      <c r="AE79" s="47">
        <f t="shared" si="2"/>
        <v>3145</v>
      </c>
      <c r="AF79" s="48">
        <f t="shared" si="3"/>
        <v>1152.9592000000002</v>
      </c>
      <c r="AG79" s="47">
        <f t="shared" si="4"/>
        <v>1441.1990000000003</v>
      </c>
      <c r="AH79" s="49" t="s">
        <v>0</v>
      </c>
      <c r="AI79" s="50" t="s">
        <v>0</v>
      </c>
      <c r="AJ79" s="49"/>
      <c r="AK79" s="38">
        <f t="shared" si="5"/>
        <v>0</v>
      </c>
      <c r="AN79" s="3">
        <f t="shared" si="6"/>
        <v>1</v>
      </c>
      <c r="AO79" s="3"/>
    </row>
    <row r="80" spans="1:41" ht="13.15" customHeight="1" x14ac:dyDescent="0.25">
      <c r="A80" s="3"/>
      <c r="B80" s="3"/>
      <c r="C80" s="36" t="s">
        <v>12</v>
      </c>
      <c r="D80" s="58">
        <v>151177</v>
      </c>
      <c r="E80" s="27" t="s">
        <v>305</v>
      </c>
      <c r="F80" s="37">
        <v>9.49</v>
      </c>
      <c r="G80" s="27" t="s">
        <v>298</v>
      </c>
      <c r="H80" s="27"/>
      <c r="I80" s="27" t="s">
        <v>53</v>
      </c>
      <c r="J80" s="27" t="s">
        <v>0</v>
      </c>
      <c r="K80" s="27" t="s">
        <v>0</v>
      </c>
      <c r="L80" s="27" t="s">
        <v>53</v>
      </c>
      <c r="M80" s="27" t="s">
        <v>306</v>
      </c>
      <c r="N80" s="27" t="s">
        <v>307</v>
      </c>
      <c r="O80" s="27" t="s">
        <v>308</v>
      </c>
      <c r="P80" s="27" t="s">
        <v>57</v>
      </c>
      <c r="Q80" s="32" t="s">
        <v>58</v>
      </c>
      <c r="R80" s="27">
        <v>225</v>
      </c>
      <c r="S80" s="27">
        <v>60</v>
      </c>
      <c r="T80" s="27">
        <v>16</v>
      </c>
      <c r="U80" s="27">
        <v>102</v>
      </c>
      <c r="V80" s="27" t="s">
        <v>282</v>
      </c>
      <c r="W80" s="27" t="s">
        <v>60</v>
      </c>
      <c r="X80" s="27" t="s">
        <v>72</v>
      </c>
      <c r="Y80" s="27" t="s">
        <v>62</v>
      </c>
      <c r="Z80" s="27" t="s">
        <v>90</v>
      </c>
      <c r="AA80" s="27" t="s">
        <v>63</v>
      </c>
      <c r="AB80" s="27" t="s">
        <v>53</v>
      </c>
      <c r="AC80" s="27" t="s">
        <v>0</v>
      </c>
      <c r="AD80" s="47">
        <v>2737</v>
      </c>
      <c r="AE80" s="47">
        <f t="shared" si="2"/>
        <v>3421.25</v>
      </c>
      <c r="AF80" s="48">
        <f t="shared" si="3"/>
        <v>1255.9894000000004</v>
      </c>
      <c r="AG80" s="47">
        <f t="shared" si="4"/>
        <v>1569.9867500000005</v>
      </c>
      <c r="AH80" s="49" t="s">
        <v>0</v>
      </c>
      <c r="AI80" s="50" t="s">
        <v>0</v>
      </c>
      <c r="AJ80" s="49"/>
      <c r="AK80" s="38">
        <f t="shared" si="5"/>
        <v>0</v>
      </c>
      <c r="AN80" s="3">
        <f t="shared" si="6"/>
        <v>1</v>
      </c>
      <c r="AO80" s="3"/>
    </row>
    <row r="81" spans="1:41" ht="13.15" customHeight="1" x14ac:dyDescent="0.25">
      <c r="A81" s="3"/>
      <c r="B81" s="3"/>
      <c r="C81" s="36" t="s">
        <v>12</v>
      </c>
      <c r="D81" s="58">
        <v>920775</v>
      </c>
      <c r="E81" s="27" t="s">
        <v>309</v>
      </c>
      <c r="F81" s="37">
        <v>10.131</v>
      </c>
      <c r="G81" s="27" t="s">
        <v>310</v>
      </c>
      <c r="H81" s="27"/>
      <c r="I81" s="27" t="s">
        <v>53</v>
      </c>
      <c r="J81" s="27" t="s">
        <v>0</v>
      </c>
      <c r="K81" s="27" t="s">
        <v>0</v>
      </c>
      <c r="L81" s="27" t="s">
        <v>53</v>
      </c>
      <c r="M81" s="27" t="s">
        <v>311</v>
      </c>
      <c r="N81" s="27" t="s">
        <v>312</v>
      </c>
      <c r="O81" s="27" t="s">
        <v>313</v>
      </c>
      <c r="P81" s="27" t="s">
        <v>88</v>
      </c>
      <c r="Q81" s="32" t="s">
        <v>146</v>
      </c>
      <c r="R81" s="27">
        <v>195</v>
      </c>
      <c r="S81" s="27">
        <v>60</v>
      </c>
      <c r="T81" s="27">
        <v>17</v>
      </c>
      <c r="U81" s="27">
        <v>90</v>
      </c>
      <c r="V81" s="27" t="s">
        <v>59</v>
      </c>
      <c r="W81" s="27" t="s">
        <v>60</v>
      </c>
      <c r="X81" s="27" t="s">
        <v>72</v>
      </c>
      <c r="Y81" s="27" t="s">
        <v>71</v>
      </c>
      <c r="Z81" s="27" t="s">
        <v>90</v>
      </c>
      <c r="AA81" s="27" t="s">
        <v>122</v>
      </c>
      <c r="AB81" s="27" t="s">
        <v>53</v>
      </c>
      <c r="AC81" s="27" t="s">
        <v>53</v>
      </c>
      <c r="AD81" s="47">
        <v>1957</v>
      </c>
      <c r="AE81" s="47">
        <f t="shared" ref="AE81:AE144" si="7">IFERROR(IF($AQ$6="FI",AD81*(1+24%),AD81*(1+25%)),"")</f>
        <v>2446.25</v>
      </c>
      <c r="AF81" s="48">
        <f t="shared" ref="AF81:AF144" si="8">IFERROR(IFERROR(IF(MID(Q81,SEARCH("X-ICE",Q81),5)="X-ICE",AD81*(1-($D$4+$D$6))*(1-($D$10+$D$5+$D$8))-$D$11*AD81-$D$7-$D$12),AD81*(1-($D$4))*(1-($D$10+$D$5))-$D$11*AD81-$D$7-$D$12),"")</f>
        <v>892.35340000000019</v>
      </c>
      <c r="AG81" s="47">
        <f t="shared" ref="AG81:AG144" si="9">IFERROR(IF($AQ$6="FI",AF81*(1+24%),AF81*(1+25%)),"")</f>
        <v>1115.4417500000002</v>
      </c>
      <c r="AH81" s="49" t="s">
        <v>0</v>
      </c>
      <c r="AI81" s="50" t="s">
        <v>0</v>
      </c>
      <c r="AJ81" s="49"/>
      <c r="AK81" s="38">
        <f t="shared" ref="AK81:AK144" si="10">IFERROR(IF($AQ$6="FI",AG81*AJ81,$AJ81*$AF81),0)</f>
        <v>0</v>
      </c>
      <c r="AN81" s="3">
        <f t="shared" si="6"/>
        <v>0</v>
      </c>
      <c r="AO81" s="3"/>
    </row>
    <row r="82" spans="1:41" ht="13.15" customHeight="1" x14ac:dyDescent="0.25">
      <c r="A82" s="3"/>
      <c r="B82" s="3"/>
      <c r="C82" s="36" t="s">
        <v>12</v>
      </c>
      <c r="D82" s="58">
        <v>195115</v>
      </c>
      <c r="E82" s="27" t="s">
        <v>314</v>
      </c>
      <c r="F82" s="37">
        <v>10.131</v>
      </c>
      <c r="G82" s="27" t="s">
        <v>315</v>
      </c>
      <c r="H82" s="27"/>
      <c r="I82" s="27" t="s">
        <v>53</v>
      </c>
      <c r="J82" s="27" t="s">
        <v>0</v>
      </c>
      <c r="K82" s="27" t="s">
        <v>0</v>
      </c>
      <c r="L82" s="27" t="s">
        <v>53</v>
      </c>
      <c r="M82" s="27" t="s">
        <v>316</v>
      </c>
      <c r="N82" s="27" t="s">
        <v>317</v>
      </c>
      <c r="O82" s="27" t="s">
        <v>318</v>
      </c>
      <c r="P82" s="27" t="s">
        <v>88</v>
      </c>
      <c r="Q82" s="32" t="s">
        <v>146</v>
      </c>
      <c r="R82" s="27">
        <v>205</v>
      </c>
      <c r="S82" s="27">
        <v>60</v>
      </c>
      <c r="T82" s="27">
        <v>17</v>
      </c>
      <c r="U82" s="27">
        <v>93</v>
      </c>
      <c r="V82" s="27" t="s">
        <v>59</v>
      </c>
      <c r="W82" s="27" t="s">
        <v>60</v>
      </c>
      <c r="X82" s="27" t="s">
        <v>72</v>
      </c>
      <c r="Y82" s="27" t="s">
        <v>71</v>
      </c>
      <c r="Z82" s="27" t="s">
        <v>90</v>
      </c>
      <c r="AA82" s="27" t="s">
        <v>122</v>
      </c>
      <c r="AB82" s="27" t="s">
        <v>53</v>
      </c>
      <c r="AC82" s="27" t="s">
        <v>53</v>
      </c>
      <c r="AD82" s="47">
        <v>2036</v>
      </c>
      <c r="AE82" s="47">
        <f t="shared" si="7"/>
        <v>2545</v>
      </c>
      <c r="AF82" s="48">
        <f t="shared" si="8"/>
        <v>929.18320000000017</v>
      </c>
      <c r="AG82" s="47">
        <f t="shared" si="9"/>
        <v>1161.4790000000003</v>
      </c>
      <c r="AH82" s="49" t="s">
        <v>0</v>
      </c>
      <c r="AI82" s="50" t="s">
        <v>0</v>
      </c>
      <c r="AJ82" s="49"/>
      <c r="AK82" s="38">
        <f t="shared" si="10"/>
        <v>0</v>
      </c>
      <c r="AN82" s="3">
        <f t="shared" ref="AN82:AN145" si="11">IF(G82=G81,AN81,IFERROR(1/AN81-1,1))</f>
        <v>1</v>
      </c>
      <c r="AO82" s="3"/>
    </row>
    <row r="83" spans="1:41" ht="13.15" customHeight="1" x14ac:dyDescent="0.25">
      <c r="A83" s="3"/>
      <c r="B83" s="3"/>
      <c r="C83" s="36" t="s">
        <v>12</v>
      </c>
      <c r="D83" s="58">
        <v>496926</v>
      </c>
      <c r="E83" s="27" t="s">
        <v>319</v>
      </c>
      <c r="F83" s="37">
        <v>9.4469999999999992</v>
      </c>
      <c r="G83" s="27" t="s">
        <v>315</v>
      </c>
      <c r="H83" s="27"/>
      <c r="I83" s="27" t="s">
        <v>53</v>
      </c>
      <c r="J83" s="27" t="s">
        <v>0</v>
      </c>
      <c r="K83" s="27" t="s">
        <v>0</v>
      </c>
      <c r="L83" s="27" t="s">
        <v>53</v>
      </c>
      <c r="M83" s="27" t="s">
        <v>320</v>
      </c>
      <c r="N83" s="27" t="s">
        <v>317</v>
      </c>
      <c r="O83" s="27" t="s">
        <v>318</v>
      </c>
      <c r="P83" s="27" t="s">
        <v>57</v>
      </c>
      <c r="Q83" s="32" t="s">
        <v>101</v>
      </c>
      <c r="R83" s="27">
        <v>205</v>
      </c>
      <c r="S83" s="27">
        <v>60</v>
      </c>
      <c r="T83" s="27">
        <v>17</v>
      </c>
      <c r="U83" s="27">
        <v>93</v>
      </c>
      <c r="V83" s="27" t="s">
        <v>59</v>
      </c>
      <c r="W83" s="27" t="s">
        <v>60</v>
      </c>
      <c r="X83" s="27" t="s">
        <v>72</v>
      </c>
      <c r="Y83" s="27" t="s">
        <v>62</v>
      </c>
      <c r="Z83" s="27" t="s">
        <v>90</v>
      </c>
      <c r="AA83" s="27" t="s">
        <v>63</v>
      </c>
      <c r="AB83" s="27" t="s">
        <v>53</v>
      </c>
      <c r="AC83" s="27" t="s">
        <v>0</v>
      </c>
      <c r="AD83" s="47">
        <v>2626</v>
      </c>
      <c r="AE83" s="47">
        <f t="shared" si="7"/>
        <v>3282.5</v>
      </c>
      <c r="AF83" s="48">
        <f t="shared" si="8"/>
        <v>1204.2412000000002</v>
      </c>
      <c r="AG83" s="47">
        <f t="shared" si="9"/>
        <v>1505.3015000000003</v>
      </c>
      <c r="AH83" s="49" t="s">
        <v>0</v>
      </c>
      <c r="AI83" s="50" t="s">
        <v>0</v>
      </c>
      <c r="AJ83" s="49"/>
      <c r="AK83" s="38">
        <f t="shared" si="10"/>
        <v>0</v>
      </c>
      <c r="AN83" s="3">
        <f t="shared" si="11"/>
        <v>1</v>
      </c>
      <c r="AO83" s="3"/>
    </row>
    <row r="84" spans="1:41" ht="13.15" customHeight="1" x14ac:dyDescent="0.25">
      <c r="A84" s="3"/>
      <c r="B84" s="3"/>
      <c r="C84" s="36" t="s">
        <v>12</v>
      </c>
      <c r="D84" s="58">
        <v>257168</v>
      </c>
      <c r="E84" s="27" t="s">
        <v>321</v>
      </c>
      <c r="F84" s="37">
        <v>9.7889999999999997</v>
      </c>
      <c r="G84" s="27" t="s">
        <v>315</v>
      </c>
      <c r="H84" s="27"/>
      <c r="I84" s="27" t="s">
        <v>53</v>
      </c>
      <c r="J84" s="27" t="s">
        <v>0</v>
      </c>
      <c r="K84" s="27" t="s">
        <v>0</v>
      </c>
      <c r="L84" s="27" t="s">
        <v>53</v>
      </c>
      <c r="M84" s="27" t="s">
        <v>322</v>
      </c>
      <c r="N84" s="27" t="s">
        <v>323</v>
      </c>
      <c r="O84" s="27" t="s">
        <v>324</v>
      </c>
      <c r="P84" s="27" t="s">
        <v>57</v>
      </c>
      <c r="Q84" s="32" t="s">
        <v>58</v>
      </c>
      <c r="R84" s="27">
        <v>205</v>
      </c>
      <c r="S84" s="27">
        <v>60</v>
      </c>
      <c r="T84" s="27">
        <v>17</v>
      </c>
      <c r="U84" s="27">
        <v>97</v>
      </c>
      <c r="V84" s="27" t="s">
        <v>59</v>
      </c>
      <c r="W84" s="27" t="s">
        <v>60</v>
      </c>
      <c r="X84" s="27" t="s">
        <v>72</v>
      </c>
      <c r="Y84" s="27" t="s">
        <v>62</v>
      </c>
      <c r="Z84" s="27" t="s">
        <v>90</v>
      </c>
      <c r="AA84" s="27" t="s">
        <v>122</v>
      </c>
      <c r="AB84" s="27" t="s">
        <v>53</v>
      </c>
      <c r="AC84" s="27" t="s">
        <v>0</v>
      </c>
      <c r="AD84" s="47">
        <v>2757</v>
      </c>
      <c r="AE84" s="47">
        <f t="shared" si="7"/>
        <v>3446.25</v>
      </c>
      <c r="AF84" s="48">
        <f t="shared" si="8"/>
        <v>1265.3134000000002</v>
      </c>
      <c r="AG84" s="47">
        <f t="shared" si="9"/>
        <v>1581.6417500000002</v>
      </c>
      <c r="AH84" s="49" t="s">
        <v>0</v>
      </c>
      <c r="AI84" s="50" t="s">
        <v>0</v>
      </c>
      <c r="AJ84" s="49"/>
      <c r="AK84" s="38">
        <f t="shared" si="10"/>
        <v>0</v>
      </c>
      <c r="AN84" s="3">
        <f t="shared" si="11"/>
        <v>1</v>
      </c>
      <c r="AO84" s="3"/>
    </row>
    <row r="85" spans="1:41" ht="13.15" customHeight="1" x14ac:dyDescent="0.25">
      <c r="A85" s="3"/>
      <c r="B85" s="3"/>
      <c r="C85" s="36" t="s">
        <v>12</v>
      </c>
      <c r="D85" s="58">
        <v>541826</v>
      </c>
      <c r="E85" s="27" t="s">
        <v>325</v>
      </c>
      <c r="F85" s="37">
        <v>10.82</v>
      </c>
      <c r="G85" s="27" t="s">
        <v>326</v>
      </c>
      <c r="H85" s="27"/>
      <c r="I85" s="27" t="s">
        <v>53</v>
      </c>
      <c r="J85" s="27" t="s">
        <v>0</v>
      </c>
      <c r="K85" s="27" t="s">
        <v>0</v>
      </c>
      <c r="L85" s="27" t="s">
        <v>53</v>
      </c>
      <c r="M85" s="27" t="s">
        <v>0</v>
      </c>
      <c r="N85" s="27" t="s">
        <v>176</v>
      </c>
      <c r="O85" s="27" t="s">
        <v>327</v>
      </c>
      <c r="P85" s="27" t="s">
        <v>109</v>
      </c>
      <c r="Q85" s="32" t="s">
        <v>110</v>
      </c>
      <c r="R85" s="27">
        <v>215</v>
      </c>
      <c r="S85" s="27">
        <v>60</v>
      </c>
      <c r="T85" s="27">
        <v>17</v>
      </c>
      <c r="U85" s="27">
        <v>100</v>
      </c>
      <c r="V85" s="27" t="s">
        <v>70</v>
      </c>
      <c r="W85" s="27" t="s">
        <v>60</v>
      </c>
      <c r="X85" s="27" t="s">
        <v>111</v>
      </c>
      <c r="Y85" s="27" t="s">
        <v>111</v>
      </c>
      <c r="Z85" s="27" t="s">
        <v>111</v>
      </c>
      <c r="AA85" s="27" t="s">
        <v>112</v>
      </c>
      <c r="AB85" s="27" t="s">
        <v>0</v>
      </c>
      <c r="AC85" s="27" t="s">
        <v>0</v>
      </c>
      <c r="AD85" s="47">
        <v>3191</v>
      </c>
      <c r="AE85" s="47">
        <f t="shared" si="7"/>
        <v>3988.75</v>
      </c>
      <c r="AF85" s="48">
        <f t="shared" si="8"/>
        <v>1467.6442000000002</v>
      </c>
      <c r="AG85" s="47">
        <f t="shared" si="9"/>
        <v>1834.5552500000003</v>
      </c>
      <c r="AH85" s="49" t="s">
        <v>0</v>
      </c>
      <c r="AI85" s="50" t="s">
        <v>0</v>
      </c>
      <c r="AJ85" s="49"/>
      <c r="AK85" s="38">
        <f t="shared" si="10"/>
        <v>0</v>
      </c>
      <c r="AN85" s="3">
        <f t="shared" si="11"/>
        <v>0</v>
      </c>
      <c r="AO85" s="3"/>
    </row>
    <row r="86" spans="1:41" ht="13.15" customHeight="1" x14ac:dyDescent="0.25">
      <c r="A86" s="3"/>
      <c r="B86" s="3"/>
      <c r="C86" s="36" t="s">
        <v>12</v>
      </c>
      <c r="D86" s="58">
        <v>706179</v>
      </c>
      <c r="E86" s="27" t="s">
        <v>328</v>
      </c>
      <c r="F86" s="37">
        <v>11.194000000000001</v>
      </c>
      <c r="G86" s="27" t="s">
        <v>326</v>
      </c>
      <c r="H86" s="27"/>
      <c r="I86" s="27" t="s">
        <v>53</v>
      </c>
      <c r="J86" s="27" t="s">
        <v>0</v>
      </c>
      <c r="K86" s="27" t="s">
        <v>0</v>
      </c>
      <c r="L86" s="27" t="s">
        <v>53</v>
      </c>
      <c r="M86" s="27" t="s">
        <v>329</v>
      </c>
      <c r="N86" s="27" t="s">
        <v>176</v>
      </c>
      <c r="O86" s="27" t="s">
        <v>327</v>
      </c>
      <c r="P86" s="27" t="s">
        <v>88</v>
      </c>
      <c r="Q86" s="32" t="s">
        <v>89</v>
      </c>
      <c r="R86" s="27">
        <v>215</v>
      </c>
      <c r="S86" s="27">
        <v>60</v>
      </c>
      <c r="T86" s="27">
        <v>17</v>
      </c>
      <c r="U86" s="27">
        <v>100</v>
      </c>
      <c r="V86" s="27" t="s">
        <v>70</v>
      </c>
      <c r="W86" s="27" t="s">
        <v>60</v>
      </c>
      <c r="X86" s="27" t="s">
        <v>72</v>
      </c>
      <c r="Y86" s="27" t="s">
        <v>71</v>
      </c>
      <c r="Z86" s="27" t="s">
        <v>90</v>
      </c>
      <c r="AA86" s="27" t="s">
        <v>122</v>
      </c>
      <c r="AB86" s="27" t="s">
        <v>53</v>
      </c>
      <c r="AC86" s="27" t="s">
        <v>53</v>
      </c>
      <c r="AD86" s="47">
        <v>2707</v>
      </c>
      <c r="AE86" s="47">
        <f t="shared" si="7"/>
        <v>3383.75</v>
      </c>
      <c r="AF86" s="48">
        <f t="shared" si="8"/>
        <v>1242.0034000000003</v>
      </c>
      <c r="AG86" s="47">
        <f t="shared" si="9"/>
        <v>1552.5042500000004</v>
      </c>
      <c r="AH86" s="49" t="s">
        <v>0</v>
      </c>
      <c r="AI86" s="50" t="s">
        <v>0</v>
      </c>
      <c r="AJ86" s="49"/>
      <c r="AK86" s="38">
        <f t="shared" si="10"/>
        <v>0</v>
      </c>
      <c r="AN86" s="3">
        <f t="shared" si="11"/>
        <v>0</v>
      </c>
      <c r="AO86" s="3"/>
    </row>
    <row r="87" spans="1:41" ht="13.15" customHeight="1" x14ac:dyDescent="0.25">
      <c r="A87" s="3"/>
      <c r="B87" s="3"/>
      <c r="C87" s="36" t="s">
        <v>12</v>
      </c>
      <c r="D87" s="58">
        <v>469094</v>
      </c>
      <c r="E87" s="27" t="s">
        <v>330</v>
      </c>
      <c r="F87" s="37">
        <v>10</v>
      </c>
      <c r="G87" s="27" t="s">
        <v>326</v>
      </c>
      <c r="H87" s="27"/>
      <c r="I87" s="27" t="s">
        <v>53</v>
      </c>
      <c r="J87" s="27" t="s">
        <v>0</v>
      </c>
      <c r="K87" s="27" t="s">
        <v>0</v>
      </c>
      <c r="L87" s="27" t="s">
        <v>53</v>
      </c>
      <c r="M87" s="27" t="s">
        <v>331</v>
      </c>
      <c r="N87" s="27" t="s">
        <v>272</v>
      </c>
      <c r="O87" s="27" t="s">
        <v>332</v>
      </c>
      <c r="P87" s="27" t="s">
        <v>57</v>
      </c>
      <c r="Q87" s="32" t="s">
        <v>69</v>
      </c>
      <c r="R87" s="27">
        <v>215</v>
      </c>
      <c r="S87" s="27">
        <v>60</v>
      </c>
      <c r="T87" s="27">
        <v>17</v>
      </c>
      <c r="U87" s="27">
        <v>96</v>
      </c>
      <c r="V87" s="27" t="s">
        <v>59</v>
      </c>
      <c r="W87" s="27" t="s">
        <v>60</v>
      </c>
      <c r="X87" s="27" t="s">
        <v>61</v>
      </c>
      <c r="Y87" s="27" t="s">
        <v>72</v>
      </c>
      <c r="Z87" s="27" t="s">
        <v>62</v>
      </c>
      <c r="AA87" s="27" t="s">
        <v>73</v>
      </c>
      <c r="AB87" s="27" t="s">
        <v>53</v>
      </c>
      <c r="AC87" s="27" t="s">
        <v>0</v>
      </c>
      <c r="AD87" s="47">
        <v>2480</v>
      </c>
      <c r="AE87" s="47">
        <f t="shared" si="7"/>
        <v>3100</v>
      </c>
      <c r="AF87" s="48">
        <f t="shared" si="8"/>
        <v>1136.1760000000002</v>
      </c>
      <c r="AG87" s="47">
        <f t="shared" si="9"/>
        <v>1420.2200000000003</v>
      </c>
      <c r="AH87" s="49" t="s">
        <v>156</v>
      </c>
      <c r="AI87" s="50" t="s">
        <v>0</v>
      </c>
      <c r="AJ87" s="49"/>
      <c r="AK87" s="38">
        <f t="shared" si="10"/>
        <v>0</v>
      </c>
      <c r="AN87" s="3">
        <f t="shared" si="11"/>
        <v>0</v>
      </c>
      <c r="AO87" s="3"/>
    </row>
    <row r="88" spans="1:41" ht="13.15" customHeight="1" x14ac:dyDescent="0.25">
      <c r="A88" s="3"/>
      <c r="B88" s="3"/>
      <c r="C88" s="36" t="s">
        <v>12</v>
      </c>
      <c r="D88" s="58">
        <v>593097</v>
      </c>
      <c r="E88" s="27" t="s">
        <v>333</v>
      </c>
      <c r="F88" s="37">
        <v>10.196</v>
      </c>
      <c r="G88" s="27" t="s">
        <v>326</v>
      </c>
      <c r="H88" s="27"/>
      <c r="I88" s="27" t="s">
        <v>53</v>
      </c>
      <c r="J88" s="27" t="s">
        <v>0</v>
      </c>
      <c r="K88" s="27" t="s">
        <v>0</v>
      </c>
      <c r="L88" s="27" t="s">
        <v>53</v>
      </c>
      <c r="M88" s="27" t="s">
        <v>334</v>
      </c>
      <c r="N88" s="27" t="s">
        <v>272</v>
      </c>
      <c r="O88" s="27" t="s">
        <v>332</v>
      </c>
      <c r="P88" s="27" t="s">
        <v>57</v>
      </c>
      <c r="Q88" s="32" t="s">
        <v>101</v>
      </c>
      <c r="R88" s="27">
        <v>215</v>
      </c>
      <c r="S88" s="27">
        <v>60</v>
      </c>
      <c r="T88" s="27">
        <v>17</v>
      </c>
      <c r="U88" s="27">
        <v>96</v>
      </c>
      <c r="V88" s="27" t="s">
        <v>59</v>
      </c>
      <c r="W88" s="27" t="s">
        <v>60</v>
      </c>
      <c r="X88" s="27" t="s">
        <v>72</v>
      </c>
      <c r="Y88" s="27" t="s">
        <v>62</v>
      </c>
      <c r="Z88" s="27" t="s">
        <v>90</v>
      </c>
      <c r="AA88" s="27" t="s">
        <v>63</v>
      </c>
      <c r="AB88" s="27" t="s">
        <v>53</v>
      </c>
      <c r="AC88" s="27" t="s">
        <v>0</v>
      </c>
      <c r="AD88" s="47">
        <v>2458</v>
      </c>
      <c r="AE88" s="47">
        <f t="shared" si="7"/>
        <v>3072.5</v>
      </c>
      <c r="AF88" s="48">
        <f t="shared" si="8"/>
        <v>1125.9195999999999</v>
      </c>
      <c r="AG88" s="47">
        <f t="shared" si="9"/>
        <v>1407.3995</v>
      </c>
      <c r="AH88" s="49" t="s">
        <v>0</v>
      </c>
      <c r="AI88" s="50" t="s">
        <v>0</v>
      </c>
      <c r="AJ88" s="49"/>
      <c r="AK88" s="38">
        <f t="shared" si="10"/>
        <v>0</v>
      </c>
      <c r="AN88" s="3">
        <f t="shared" si="11"/>
        <v>0</v>
      </c>
      <c r="AO88" s="3"/>
    </row>
    <row r="89" spans="1:41" ht="13.15" customHeight="1" x14ac:dyDescent="0.25">
      <c r="A89" s="3"/>
      <c r="B89" s="3"/>
      <c r="C89" s="36" t="s">
        <v>12</v>
      </c>
      <c r="D89" s="58">
        <v>301894</v>
      </c>
      <c r="E89" s="27" t="s">
        <v>335</v>
      </c>
      <c r="F89" s="37">
        <v>10.196</v>
      </c>
      <c r="G89" s="27" t="s">
        <v>326</v>
      </c>
      <c r="H89" s="27"/>
      <c r="I89" s="27" t="s">
        <v>53</v>
      </c>
      <c r="J89" s="27" t="s">
        <v>0</v>
      </c>
      <c r="K89" s="27" t="s">
        <v>0</v>
      </c>
      <c r="L89" s="27" t="s">
        <v>53</v>
      </c>
      <c r="M89" s="27" t="s">
        <v>336</v>
      </c>
      <c r="N89" s="27" t="s">
        <v>337</v>
      </c>
      <c r="O89" s="27" t="s">
        <v>338</v>
      </c>
      <c r="P89" s="27" t="s">
        <v>57</v>
      </c>
      <c r="Q89" s="32" t="s">
        <v>58</v>
      </c>
      <c r="R89" s="27">
        <v>215</v>
      </c>
      <c r="S89" s="27">
        <v>60</v>
      </c>
      <c r="T89" s="27">
        <v>17</v>
      </c>
      <c r="U89" s="27">
        <v>100</v>
      </c>
      <c r="V89" s="27" t="s">
        <v>59</v>
      </c>
      <c r="W89" s="27" t="s">
        <v>60</v>
      </c>
      <c r="X89" s="27" t="s">
        <v>72</v>
      </c>
      <c r="Y89" s="27" t="s">
        <v>62</v>
      </c>
      <c r="Z89" s="27" t="s">
        <v>90</v>
      </c>
      <c r="AA89" s="27" t="s">
        <v>63</v>
      </c>
      <c r="AB89" s="27" t="s">
        <v>53</v>
      </c>
      <c r="AC89" s="27" t="s">
        <v>0</v>
      </c>
      <c r="AD89" s="47">
        <v>2635</v>
      </c>
      <c r="AE89" s="47">
        <f t="shared" si="7"/>
        <v>3293.75</v>
      </c>
      <c r="AF89" s="48">
        <f t="shared" si="8"/>
        <v>1208.4370000000001</v>
      </c>
      <c r="AG89" s="47">
        <f t="shared" si="9"/>
        <v>1510.5462500000001</v>
      </c>
      <c r="AH89" s="49" t="s">
        <v>0</v>
      </c>
      <c r="AI89" s="50" t="s">
        <v>0</v>
      </c>
      <c r="AJ89" s="49"/>
      <c r="AK89" s="38">
        <f t="shared" si="10"/>
        <v>0</v>
      </c>
      <c r="AN89" s="3">
        <f t="shared" si="11"/>
        <v>0</v>
      </c>
      <c r="AO89" s="3"/>
    </row>
    <row r="90" spans="1:41" ht="13.15" customHeight="1" x14ac:dyDescent="0.25">
      <c r="A90" s="3"/>
      <c r="B90" s="3"/>
      <c r="C90" s="36" t="s">
        <v>12</v>
      </c>
      <c r="D90" s="58">
        <v>36244</v>
      </c>
      <c r="E90" s="27" t="s">
        <v>339</v>
      </c>
      <c r="F90" s="37">
        <v>11.858000000000001</v>
      </c>
      <c r="G90" s="27" t="s">
        <v>340</v>
      </c>
      <c r="H90" s="27"/>
      <c r="I90" s="27" t="s">
        <v>53</v>
      </c>
      <c r="J90" s="27" t="s">
        <v>0</v>
      </c>
      <c r="K90" s="27" t="s">
        <v>53</v>
      </c>
      <c r="L90" s="27" t="s">
        <v>53</v>
      </c>
      <c r="M90" s="27" t="s">
        <v>341</v>
      </c>
      <c r="N90" s="27" t="s">
        <v>188</v>
      </c>
      <c r="O90" s="27" t="s">
        <v>342</v>
      </c>
      <c r="P90" s="27" t="s">
        <v>88</v>
      </c>
      <c r="Q90" s="32" t="s">
        <v>89</v>
      </c>
      <c r="R90" s="27">
        <v>225</v>
      </c>
      <c r="S90" s="27">
        <v>60</v>
      </c>
      <c r="T90" s="27">
        <v>17</v>
      </c>
      <c r="U90" s="27">
        <v>103</v>
      </c>
      <c r="V90" s="27" t="s">
        <v>70</v>
      </c>
      <c r="W90" s="27" t="s">
        <v>60</v>
      </c>
      <c r="X90" s="27" t="s">
        <v>62</v>
      </c>
      <c r="Y90" s="27" t="s">
        <v>71</v>
      </c>
      <c r="Z90" s="27" t="s">
        <v>90</v>
      </c>
      <c r="AA90" s="27" t="s">
        <v>122</v>
      </c>
      <c r="AB90" s="27" t="s">
        <v>53</v>
      </c>
      <c r="AC90" s="27" t="s">
        <v>53</v>
      </c>
      <c r="AD90" s="47">
        <v>3049</v>
      </c>
      <c r="AE90" s="47">
        <f t="shared" si="7"/>
        <v>3811.25</v>
      </c>
      <c r="AF90" s="48">
        <f t="shared" si="8"/>
        <v>1401.4438000000002</v>
      </c>
      <c r="AG90" s="47">
        <f t="shared" si="9"/>
        <v>1751.8047500000002</v>
      </c>
      <c r="AH90" s="49" t="s">
        <v>0</v>
      </c>
      <c r="AI90" s="50" t="s">
        <v>0</v>
      </c>
      <c r="AJ90" s="49"/>
      <c r="AK90" s="38">
        <f t="shared" si="10"/>
        <v>0</v>
      </c>
      <c r="AN90" s="3">
        <f t="shared" si="11"/>
        <v>1</v>
      </c>
      <c r="AO90" s="3"/>
    </row>
    <row r="91" spans="1:41" ht="13.15" customHeight="1" x14ac:dyDescent="0.25">
      <c r="A91" s="3"/>
      <c r="B91" s="3"/>
      <c r="C91" s="36" t="s">
        <v>12</v>
      </c>
      <c r="D91" s="58">
        <v>790681</v>
      </c>
      <c r="E91" s="27" t="s">
        <v>343</v>
      </c>
      <c r="F91" s="37">
        <v>11</v>
      </c>
      <c r="G91" s="27" t="s">
        <v>340</v>
      </c>
      <c r="H91" s="27"/>
      <c r="I91" s="27" t="s">
        <v>53</v>
      </c>
      <c r="J91" s="27" t="s">
        <v>0</v>
      </c>
      <c r="K91" s="27" t="s">
        <v>0</v>
      </c>
      <c r="L91" s="27" t="s">
        <v>53</v>
      </c>
      <c r="M91" s="27" t="s">
        <v>344</v>
      </c>
      <c r="N91" s="27" t="s">
        <v>192</v>
      </c>
      <c r="O91" s="27" t="s">
        <v>345</v>
      </c>
      <c r="P91" s="27" t="s">
        <v>57</v>
      </c>
      <c r="Q91" s="32" t="s">
        <v>200</v>
      </c>
      <c r="R91" s="27">
        <v>225</v>
      </c>
      <c r="S91" s="27">
        <v>60</v>
      </c>
      <c r="T91" s="27">
        <v>17</v>
      </c>
      <c r="U91" s="27">
        <v>99</v>
      </c>
      <c r="V91" s="27" t="s">
        <v>59</v>
      </c>
      <c r="W91" s="27" t="s">
        <v>60</v>
      </c>
      <c r="X91" s="27" t="s">
        <v>72</v>
      </c>
      <c r="Y91" s="27" t="s">
        <v>62</v>
      </c>
      <c r="Z91" s="27" t="s">
        <v>90</v>
      </c>
      <c r="AA91" s="27" t="s">
        <v>136</v>
      </c>
      <c r="AB91" s="27" t="s">
        <v>53</v>
      </c>
      <c r="AC91" s="27" t="s">
        <v>0</v>
      </c>
      <c r="AD91" s="47">
        <v>3249</v>
      </c>
      <c r="AE91" s="47">
        <f t="shared" si="7"/>
        <v>4061.25</v>
      </c>
      <c r="AF91" s="48">
        <f t="shared" si="8"/>
        <v>1494.6838000000002</v>
      </c>
      <c r="AG91" s="47">
        <f t="shared" si="9"/>
        <v>1868.3547500000004</v>
      </c>
      <c r="AH91" s="49" t="s">
        <v>220</v>
      </c>
      <c r="AI91" s="50" t="s">
        <v>0</v>
      </c>
      <c r="AJ91" s="49"/>
      <c r="AK91" s="38">
        <f t="shared" si="10"/>
        <v>0</v>
      </c>
      <c r="AN91" s="3">
        <f t="shared" si="11"/>
        <v>1</v>
      </c>
      <c r="AO91" s="3"/>
    </row>
    <row r="92" spans="1:41" ht="13.15" customHeight="1" x14ac:dyDescent="0.25">
      <c r="A92" s="3"/>
      <c r="B92" s="3"/>
      <c r="C92" s="36" t="s">
        <v>12</v>
      </c>
      <c r="D92" s="58">
        <v>234550</v>
      </c>
      <c r="E92" s="27" t="s">
        <v>346</v>
      </c>
      <c r="F92" s="37">
        <v>7.8719999999999999</v>
      </c>
      <c r="G92" s="27" t="s">
        <v>347</v>
      </c>
      <c r="H92" s="27"/>
      <c r="I92" s="27" t="s">
        <v>53</v>
      </c>
      <c r="J92" s="27" t="s">
        <v>0</v>
      </c>
      <c r="K92" s="27" t="s">
        <v>0</v>
      </c>
      <c r="L92" s="27" t="s">
        <v>53</v>
      </c>
      <c r="M92" s="27" t="s">
        <v>348</v>
      </c>
      <c r="N92" s="27" t="s">
        <v>349</v>
      </c>
      <c r="O92" s="27" t="s">
        <v>350</v>
      </c>
      <c r="P92" s="27" t="s">
        <v>57</v>
      </c>
      <c r="Q92" s="32" t="s">
        <v>101</v>
      </c>
      <c r="R92" s="27">
        <v>175</v>
      </c>
      <c r="S92" s="27">
        <v>60</v>
      </c>
      <c r="T92" s="27">
        <v>18</v>
      </c>
      <c r="U92" s="27">
        <v>85</v>
      </c>
      <c r="V92" s="27" t="s">
        <v>59</v>
      </c>
      <c r="W92" s="27" t="s">
        <v>60</v>
      </c>
      <c r="X92" s="27" t="s">
        <v>61</v>
      </c>
      <c r="Y92" s="27" t="s">
        <v>62</v>
      </c>
      <c r="Z92" s="27" t="s">
        <v>62</v>
      </c>
      <c r="AA92" s="27" t="s">
        <v>122</v>
      </c>
      <c r="AB92" s="27" t="s">
        <v>53</v>
      </c>
      <c r="AC92" s="27" t="s">
        <v>0</v>
      </c>
      <c r="AD92" s="47">
        <v>2887</v>
      </c>
      <c r="AE92" s="47">
        <f t="shared" si="7"/>
        <v>3608.75</v>
      </c>
      <c r="AF92" s="48">
        <f t="shared" si="8"/>
        <v>1325.9194000000005</v>
      </c>
      <c r="AG92" s="47">
        <f t="shared" si="9"/>
        <v>1657.3992500000006</v>
      </c>
      <c r="AH92" s="49" t="s">
        <v>0</v>
      </c>
      <c r="AI92" s="50" t="s">
        <v>0</v>
      </c>
      <c r="AJ92" s="49"/>
      <c r="AK92" s="38">
        <f t="shared" si="10"/>
        <v>0</v>
      </c>
      <c r="AN92" s="3">
        <f t="shared" si="11"/>
        <v>0</v>
      </c>
      <c r="AO92" s="3"/>
    </row>
    <row r="93" spans="1:41" ht="13.15" customHeight="1" x14ac:dyDescent="0.25">
      <c r="A93" s="3"/>
      <c r="B93" s="3"/>
      <c r="C93" s="36" t="s">
        <v>12</v>
      </c>
      <c r="D93" s="58">
        <v>704686</v>
      </c>
      <c r="E93" s="27" t="s">
        <v>351</v>
      </c>
      <c r="F93" s="37">
        <v>8.9819999999999993</v>
      </c>
      <c r="G93" s="27" t="s">
        <v>352</v>
      </c>
      <c r="H93" s="27"/>
      <c r="I93" s="27" t="s">
        <v>53</v>
      </c>
      <c r="J93" s="27" t="s">
        <v>0</v>
      </c>
      <c r="K93" s="27" t="s">
        <v>53</v>
      </c>
      <c r="L93" s="27" t="s">
        <v>53</v>
      </c>
      <c r="M93" s="27" t="s">
        <v>0</v>
      </c>
      <c r="N93" s="27" t="s">
        <v>261</v>
      </c>
      <c r="O93" s="27" t="s">
        <v>353</v>
      </c>
      <c r="P93" s="27" t="s">
        <v>109</v>
      </c>
      <c r="Q93" s="32" t="s">
        <v>110</v>
      </c>
      <c r="R93" s="27">
        <v>195</v>
      </c>
      <c r="S93" s="27">
        <v>60</v>
      </c>
      <c r="T93" s="27">
        <v>18</v>
      </c>
      <c r="U93" s="27">
        <v>96</v>
      </c>
      <c r="V93" s="27" t="s">
        <v>70</v>
      </c>
      <c r="W93" s="27" t="s">
        <v>60</v>
      </c>
      <c r="X93" s="27" t="s">
        <v>0</v>
      </c>
      <c r="Y93" s="27" t="s">
        <v>0</v>
      </c>
      <c r="Z93" s="27" t="s">
        <v>0</v>
      </c>
      <c r="AA93" s="27" t="s">
        <v>0</v>
      </c>
      <c r="AB93" s="27" t="s">
        <v>0</v>
      </c>
      <c r="AC93" s="27" t="s">
        <v>0</v>
      </c>
      <c r="AD93" s="47">
        <v>3429</v>
      </c>
      <c r="AE93" s="47">
        <f t="shared" si="7"/>
        <v>4286.25</v>
      </c>
      <c r="AF93" s="48">
        <f t="shared" si="8"/>
        <v>1578.5998000000002</v>
      </c>
      <c r="AG93" s="47">
        <f t="shared" si="9"/>
        <v>1973.2497500000002</v>
      </c>
      <c r="AH93" s="49" t="s">
        <v>0</v>
      </c>
      <c r="AI93" s="50" t="s">
        <v>354</v>
      </c>
      <c r="AJ93" s="49"/>
      <c r="AK93" s="38">
        <f t="shared" si="10"/>
        <v>0</v>
      </c>
      <c r="AN93" s="3">
        <f t="shared" si="11"/>
        <v>1</v>
      </c>
      <c r="AO93" s="3"/>
    </row>
    <row r="94" spans="1:41" ht="13.15" customHeight="1" x14ac:dyDescent="0.25">
      <c r="A94" s="3"/>
      <c r="B94" s="3"/>
      <c r="C94" s="36" t="s">
        <v>12</v>
      </c>
      <c r="D94" s="58">
        <v>609692</v>
      </c>
      <c r="E94" s="27" t="s">
        <v>355</v>
      </c>
      <c r="F94" s="37">
        <v>9.4109999999999996</v>
      </c>
      <c r="G94" s="27" t="s">
        <v>352</v>
      </c>
      <c r="H94" s="27"/>
      <c r="I94" s="27" t="s">
        <v>53</v>
      </c>
      <c r="J94" s="27" t="s">
        <v>0</v>
      </c>
      <c r="K94" s="27" t="s">
        <v>0</v>
      </c>
      <c r="L94" s="27" t="s">
        <v>53</v>
      </c>
      <c r="M94" s="27" t="s">
        <v>356</v>
      </c>
      <c r="N94" s="27" t="s">
        <v>272</v>
      </c>
      <c r="O94" s="27" t="s">
        <v>357</v>
      </c>
      <c r="P94" s="27" t="s">
        <v>57</v>
      </c>
      <c r="Q94" s="32" t="s">
        <v>58</v>
      </c>
      <c r="R94" s="27">
        <v>195</v>
      </c>
      <c r="S94" s="27">
        <v>60</v>
      </c>
      <c r="T94" s="27">
        <v>18</v>
      </c>
      <c r="U94" s="27">
        <v>96</v>
      </c>
      <c r="V94" s="27" t="s">
        <v>59</v>
      </c>
      <c r="W94" s="27" t="s">
        <v>60</v>
      </c>
      <c r="X94" s="27" t="s">
        <v>72</v>
      </c>
      <c r="Y94" s="27" t="s">
        <v>62</v>
      </c>
      <c r="Z94" s="27" t="s">
        <v>90</v>
      </c>
      <c r="AA94" s="27" t="s">
        <v>63</v>
      </c>
      <c r="AB94" s="27" t="s">
        <v>53</v>
      </c>
      <c r="AC94" s="27" t="s">
        <v>0</v>
      </c>
      <c r="AD94" s="47">
        <v>2837</v>
      </c>
      <c r="AE94" s="47">
        <f t="shared" si="7"/>
        <v>3546.25</v>
      </c>
      <c r="AF94" s="48">
        <f t="shared" si="8"/>
        <v>1302.6094000000003</v>
      </c>
      <c r="AG94" s="47">
        <f t="shared" si="9"/>
        <v>1628.2617500000003</v>
      </c>
      <c r="AH94" s="49" t="s">
        <v>0</v>
      </c>
      <c r="AI94" s="50" t="s">
        <v>0</v>
      </c>
      <c r="AJ94" s="49"/>
      <c r="AK94" s="38">
        <f t="shared" si="10"/>
        <v>0</v>
      </c>
      <c r="AN94" s="3">
        <f t="shared" si="11"/>
        <v>1</v>
      </c>
      <c r="AO94" s="3"/>
    </row>
    <row r="95" spans="1:41" ht="13.15" customHeight="1" x14ac:dyDescent="0.25">
      <c r="A95" s="3"/>
      <c r="B95" s="3"/>
      <c r="C95" s="36" t="s">
        <v>12</v>
      </c>
      <c r="D95" s="58">
        <v>112626</v>
      </c>
      <c r="E95" s="27" t="s">
        <v>358</v>
      </c>
      <c r="F95" s="37">
        <v>13.423999999999999</v>
      </c>
      <c r="G95" s="27" t="s">
        <v>359</v>
      </c>
      <c r="H95" s="27"/>
      <c r="I95" s="27" t="s">
        <v>53</v>
      </c>
      <c r="J95" s="27" t="s">
        <v>0</v>
      </c>
      <c r="K95" s="27" t="s">
        <v>53</v>
      </c>
      <c r="L95" s="27" t="s">
        <v>53</v>
      </c>
      <c r="M95" s="27" t="s">
        <v>360</v>
      </c>
      <c r="N95" s="27" t="s">
        <v>337</v>
      </c>
      <c r="O95" s="27" t="s">
        <v>361</v>
      </c>
      <c r="P95" s="27" t="s">
        <v>88</v>
      </c>
      <c r="Q95" s="32" t="s">
        <v>146</v>
      </c>
      <c r="R95" s="27">
        <v>225</v>
      </c>
      <c r="S95" s="27">
        <v>60</v>
      </c>
      <c r="T95" s="27">
        <v>18</v>
      </c>
      <c r="U95" s="27">
        <v>100</v>
      </c>
      <c r="V95" s="27" t="s">
        <v>59</v>
      </c>
      <c r="W95" s="27" t="s">
        <v>60</v>
      </c>
      <c r="X95" s="27" t="s">
        <v>72</v>
      </c>
      <c r="Y95" s="27" t="s">
        <v>71</v>
      </c>
      <c r="Z95" s="27" t="s">
        <v>90</v>
      </c>
      <c r="AA95" s="27" t="s">
        <v>122</v>
      </c>
      <c r="AB95" s="27" t="s">
        <v>53</v>
      </c>
      <c r="AC95" s="27" t="s">
        <v>53</v>
      </c>
      <c r="AD95" s="47">
        <v>3414</v>
      </c>
      <c r="AE95" s="47">
        <f t="shared" si="7"/>
        <v>4267.5</v>
      </c>
      <c r="AF95" s="48">
        <f t="shared" si="8"/>
        <v>1571.6068000000002</v>
      </c>
      <c r="AG95" s="47">
        <f t="shared" si="9"/>
        <v>1964.5085000000004</v>
      </c>
      <c r="AH95" s="49" t="s">
        <v>0</v>
      </c>
      <c r="AI95" s="50" t="s">
        <v>0</v>
      </c>
      <c r="AJ95" s="49"/>
      <c r="AK95" s="38">
        <f t="shared" si="10"/>
        <v>0</v>
      </c>
      <c r="AN95" s="3">
        <f t="shared" si="11"/>
        <v>0</v>
      </c>
      <c r="AO95" s="3"/>
    </row>
    <row r="96" spans="1:41" ht="13.15" customHeight="1" x14ac:dyDescent="0.25">
      <c r="A96" s="3"/>
      <c r="B96" s="3"/>
      <c r="C96" s="36" t="s">
        <v>12</v>
      </c>
      <c r="D96" s="58">
        <v>738841</v>
      </c>
      <c r="E96" s="27" t="s">
        <v>362</v>
      </c>
      <c r="F96" s="37">
        <v>15</v>
      </c>
      <c r="G96" s="27" t="s">
        <v>363</v>
      </c>
      <c r="H96" s="27"/>
      <c r="I96" s="27" t="s">
        <v>53</v>
      </c>
      <c r="J96" s="27" t="s">
        <v>0</v>
      </c>
      <c r="K96" s="27" t="s">
        <v>53</v>
      </c>
      <c r="L96" s="27" t="s">
        <v>53</v>
      </c>
      <c r="M96" s="27" t="s">
        <v>364</v>
      </c>
      <c r="N96" s="27" t="s">
        <v>365</v>
      </c>
      <c r="O96" s="27" t="s">
        <v>366</v>
      </c>
      <c r="P96" s="27" t="s">
        <v>88</v>
      </c>
      <c r="Q96" s="32" t="s">
        <v>89</v>
      </c>
      <c r="R96" s="27">
        <v>235</v>
      </c>
      <c r="S96" s="27">
        <v>60</v>
      </c>
      <c r="T96" s="27">
        <v>20</v>
      </c>
      <c r="U96" s="27">
        <v>108</v>
      </c>
      <c r="V96" s="27" t="s">
        <v>70</v>
      </c>
      <c r="W96" s="27" t="s">
        <v>60</v>
      </c>
      <c r="X96" s="27" t="s">
        <v>62</v>
      </c>
      <c r="Y96" s="27" t="s">
        <v>71</v>
      </c>
      <c r="Z96" s="27" t="s">
        <v>90</v>
      </c>
      <c r="AA96" s="27" t="s">
        <v>122</v>
      </c>
      <c r="AB96" s="27" t="s">
        <v>53</v>
      </c>
      <c r="AC96" s="27" t="s">
        <v>53</v>
      </c>
      <c r="AD96" s="47">
        <v>4236</v>
      </c>
      <c r="AE96" s="47">
        <f t="shared" si="7"/>
        <v>5295</v>
      </c>
      <c r="AF96" s="48">
        <f t="shared" si="8"/>
        <v>1954.8232</v>
      </c>
      <c r="AG96" s="47">
        <f t="shared" si="9"/>
        <v>2443.529</v>
      </c>
      <c r="AH96" s="49" t="s">
        <v>0</v>
      </c>
      <c r="AI96" s="50" t="s">
        <v>0</v>
      </c>
      <c r="AJ96" s="49"/>
      <c r="AK96" s="38">
        <f t="shared" si="10"/>
        <v>0</v>
      </c>
      <c r="AN96" s="3">
        <f t="shared" si="11"/>
        <v>1</v>
      </c>
      <c r="AO96" s="3"/>
    </row>
    <row r="97" spans="1:41" ht="13.15" customHeight="1" x14ac:dyDescent="0.25">
      <c r="A97" s="3"/>
      <c r="B97" s="3"/>
      <c r="C97" s="36" t="s">
        <v>12</v>
      </c>
      <c r="D97" s="58">
        <v>185490</v>
      </c>
      <c r="E97" s="27" t="s">
        <v>367</v>
      </c>
      <c r="F97" s="37">
        <v>9.3089999999999993</v>
      </c>
      <c r="G97" s="27" t="s">
        <v>368</v>
      </c>
      <c r="H97" s="27"/>
      <c r="I97" s="27" t="s">
        <v>53</v>
      </c>
      <c r="J97" s="27" t="s">
        <v>0</v>
      </c>
      <c r="K97" s="27" t="s">
        <v>0</v>
      </c>
      <c r="L97" s="27" t="s">
        <v>53</v>
      </c>
      <c r="M97" s="27" t="s">
        <v>369</v>
      </c>
      <c r="N97" s="27" t="s">
        <v>181</v>
      </c>
      <c r="O97" s="27" t="s">
        <v>370</v>
      </c>
      <c r="P97" s="27" t="s">
        <v>88</v>
      </c>
      <c r="Q97" s="32" t="s">
        <v>89</v>
      </c>
      <c r="R97" s="27">
        <v>185</v>
      </c>
      <c r="S97" s="27">
        <v>55</v>
      </c>
      <c r="T97" s="27">
        <v>16</v>
      </c>
      <c r="U97" s="27">
        <v>87</v>
      </c>
      <c r="V97" s="27" t="s">
        <v>59</v>
      </c>
      <c r="W97" s="27" t="s">
        <v>60</v>
      </c>
      <c r="X97" s="27" t="s">
        <v>61</v>
      </c>
      <c r="Y97" s="27" t="s">
        <v>71</v>
      </c>
      <c r="Z97" s="27" t="s">
        <v>62</v>
      </c>
      <c r="AA97" s="27" t="s">
        <v>122</v>
      </c>
      <c r="AB97" s="27" t="s">
        <v>53</v>
      </c>
      <c r="AC97" s="27" t="s">
        <v>53</v>
      </c>
      <c r="AD97" s="47">
        <v>1874</v>
      </c>
      <c r="AE97" s="47">
        <f t="shared" si="7"/>
        <v>2342.5</v>
      </c>
      <c r="AF97" s="48">
        <f t="shared" si="8"/>
        <v>853.65880000000004</v>
      </c>
      <c r="AG97" s="47">
        <f t="shared" si="9"/>
        <v>1067.0735</v>
      </c>
      <c r="AH97" s="49" t="s">
        <v>0</v>
      </c>
      <c r="AI97" s="50" t="s">
        <v>0</v>
      </c>
      <c r="AJ97" s="49"/>
      <c r="AK97" s="38">
        <f t="shared" si="10"/>
        <v>0</v>
      </c>
      <c r="AN97" s="3">
        <f t="shared" si="11"/>
        <v>0</v>
      </c>
      <c r="AO97" s="3"/>
    </row>
    <row r="98" spans="1:41" ht="13.15" customHeight="1" x14ac:dyDescent="0.25">
      <c r="A98" s="3"/>
      <c r="B98" s="3"/>
      <c r="C98" s="36" t="s">
        <v>12</v>
      </c>
      <c r="D98" s="58">
        <v>479146</v>
      </c>
      <c r="E98" s="27" t="s">
        <v>371</v>
      </c>
      <c r="F98" s="37">
        <v>8.1479999999999997</v>
      </c>
      <c r="G98" s="27" t="s">
        <v>372</v>
      </c>
      <c r="H98" s="27"/>
      <c r="I98" s="27" t="s">
        <v>53</v>
      </c>
      <c r="J98" s="27" t="s">
        <v>0</v>
      </c>
      <c r="K98" s="27" t="s">
        <v>0</v>
      </c>
      <c r="L98" s="27" t="s">
        <v>53</v>
      </c>
      <c r="M98" s="27" t="s">
        <v>373</v>
      </c>
      <c r="N98" s="27" t="s">
        <v>116</v>
      </c>
      <c r="O98" s="27" t="s">
        <v>374</v>
      </c>
      <c r="P98" s="27" t="s">
        <v>57</v>
      </c>
      <c r="Q98" s="32" t="s">
        <v>58</v>
      </c>
      <c r="R98" s="27">
        <v>195</v>
      </c>
      <c r="S98" s="27">
        <v>55</v>
      </c>
      <c r="T98" s="27">
        <v>16</v>
      </c>
      <c r="U98" s="27">
        <v>91</v>
      </c>
      <c r="V98" s="27" t="s">
        <v>70</v>
      </c>
      <c r="W98" s="27" t="s">
        <v>60</v>
      </c>
      <c r="X98" s="27" t="s">
        <v>61</v>
      </c>
      <c r="Y98" s="27" t="s">
        <v>62</v>
      </c>
      <c r="Z98" s="27" t="s">
        <v>90</v>
      </c>
      <c r="AA98" s="27" t="s">
        <v>63</v>
      </c>
      <c r="AB98" s="27" t="s">
        <v>53</v>
      </c>
      <c r="AC98" s="27" t="s">
        <v>0</v>
      </c>
      <c r="AD98" s="47">
        <v>2076</v>
      </c>
      <c r="AE98" s="47">
        <f t="shared" si="7"/>
        <v>2595</v>
      </c>
      <c r="AF98" s="48">
        <f t="shared" si="8"/>
        <v>947.83120000000031</v>
      </c>
      <c r="AG98" s="47">
        <f t="shared" si="9"/>
        <v>1184.7890000000004</v>
      </c>
      <c r="AH98" s="49" t="s">
        <v>0</v>
      </c>
      <c r="AI98" s="50" t="s">
        <v>0</v>
      </c>
      <c r="AJ98" s="49"/>
      <c r="AK98" s="38">
        <f t="shared" si="10"/>
        <v>0</v>
      </c>
      <c r="AN98" s="3">
        <f t="shared" si="11"/>
        <v>1</v>
      </c>
      <c r="AO98" s="3"/>
    </row>
    <row r="99" spans="1:41" ht="13.15" customHeight="1" x14ac:dyDescent="0.25">
      <c r="A99" s="3"/>
      <c r="B99" s="3"/>
      <c r="C99" s="36" t="s">
        <v>12</v>
      </c>
      <c r="D99" s="58">
        <v>242899</v>
      </c>
      <c r="E99" s="27" t="s">
        <v>375</v>
      </c>
      <c r="F99" s="37">
        <v>8.1479999999999997</v>
      </c>
      <c r="G99" s="27" t="s">
        <v>372</v>
      </c>
      <c r="H99" s="27"/>
      <c r="I99" s="27" t="s">
        <v>53</v>
      </c>
      <c r="J99" s="27" t="s">
        <v>0</v>
      </c>
      <c r="K99" s="27" t="s">
        <v>0</v>
      </c>
      <c r="L99" s="27" t="s">
        <v>53</v>
      </c>
      <c r="M99" s="27" t="s">
        <v>376</v>
      </c>
      <c r="N99" s="27" t="s">
        <v>181</v>
      </c>
      <c r="O99" s="27" t="s">
        <v>377</v>
      </c>
      <c r="P99" s="27" t="s">
        <v>57</v>
      </c>
      <c r="Q99" s="32" t="s">
        <v>101</v>
      </c>
      <c r="R99" s="27">
        <v>195</v>
      </c>
      <c r="S99" s="27">
        <v>55</v>
      </c>
      <c r="T99" s="27">
        <v>16</v>
      </c>
      <c r="U99" s="27">
        <v>87</v>
      </c>
      <c r="V99" s="27" t="s">
        <v>59</v>
      </c>
      <c r="W99" s="27" t="s">
        <v>60</v>
      </c>
      <c r="X99" s="27" t="s">
        <v>61</v>
      </c>
      <c r="Y99" s="27" t="s">
        <v>62</v>
      </c>
      <c r="Z99" s="27" t="s">
        <v>90</v>
      </c>
      <c r="AA99" s="27" t="s">
        <v>63</v>
      </c>
      <c r="AB99" s="27" t="s">
        <v>53</v>
      </c>
      <c r="AC99" s="27" t="s">
        <v>0</v>
      </c>
      <c r="AD99" s="47">
        <v>2106</v>
      </c>
      <c r="AE99" s="47">
        <f t="shared" si="7"/>
        <v>2632.5</v>
      </c>
      <c r="AF99" s="48">
        <f t="shared" si="8"/>
        <v>961.81720000000018</v>
      </c>
      <c r="AG99" s="47">
        <f t="shared" si="9"/>
        <v>1202.2715000000003</v>
      </c>
      <c r="AH99" s="49" t="s">
        <v>0</v>
      </c>
      <c r="AI99" s="50" t="s">
        <v>0</v>
      </c>
      <c r="AJ99" s="49"/>
      <c r="AK99" s="38">
        <f t="shared" si="10"/>
        <v>0</v>
      </c>
      <c r="AN99" s="3">
        <f t="shared" si="11"/>
        <v>1</v>
      </c>
      <c r="AO99" s="3"/>
    </row>
    <row r="100" spans="1:41" ht="13.15" customHeight="1" x14ac:dyDescent="0.25">
      <c r="A100" s="3"/>
      <c r="B100" s="3"/>
      <c r="C100" s="36" t="s">
        <v>12</v>
      </c>
      <c r="D100" s="58">
        <v>975294</v>
      </c>
      <c r="E100" s="27" t="s">
        <v>378</v>
      </c>
      <c r="F100" s="37">
        <v>8.3059999999999992</v>
      </c>
      <c r="G100" s="27" t="s">
        <v>372</v>
      </c>
      <c r="H100" s="27"/>
      <c r="I100" s="27" t="s">
        <v>53</v>
      </c>
      <c r="J100" s="27" t="s">
        <v>0</v>
      </c>
      <c r="K100" s="27" t="s">
        <v>0</v>
      </c>
      <c r="L100" s="27" t="s">
        <v>53</v>
      </c>
      <c r="M100" s="27" t="s">
        <v>379</v>
      </c>
      <c r="N100" s="27" t="s">
        <v>128</v>
      </c>
      <c r="O100" s="27" t="s">
        <v>380</v>
      </c>
      <c r="P100" s="27" t="s">
        <v>57</v>
      </c>
      <c r="Q100" s="32" t="s">
        <v>58</v>
      </c>
      <c r="R100" s="27">
        <v>195</v>
      </c>
      <c r="S100" s="27">
        <v>55</v>
      </c>
      <c r="T100" s="27">
        <v>16</v>
      </c>
      <c r="U100" s="27">
        <v>91</v>
      </c>
      <c r="V100" s="27" t="s">
        <v>59</v>
      </c>
      <c r="W100" s="27" t="s">
        <v>60</v>
      </c>
      <c r="X100" s="27" t="s">
        <v>61</v>
      </c>
      <c r="Y100" s="27" t="s">
        <v>62</v>
      </c>
      <c r="Z100" s="27" t="s">
        <v>90</v>
      </c>
      <c r="AA100" s="27" t="s">
        <v>63</v>
      </c>
      <c r="AB100" s="27" t="s">
        <v>53</v>
      </c>
      <c r="AC100" s="27" t="s">
        <v>0</v>
      </c>
      <c r="AD100" s="47">
        <v>2124</v>
      </c>
      <c r="AE100" s="47">
        <f t="shared" si="7"/>
        <v>2655</v>
      </c>
      <c r="AF100" s="48">
        <f t="shared" si="8"/>
        <v>970.20880000000011</v>
      </c>
      <c r="AG100" s="47">
        <f t="shared" si="9"/>
        <v>1212.7610000000002</v>
      </c>
      <c r="AH100" s="49" t="s">
        <v>0</v>
      </c>
      <c r="AI100" s="50" t="s">
        <v>0</v>
      </c>
      <c r="AJ100" s="49"/>
      <c r="AK100" s="38">
        <f t="shared" si="10"/>
        <v>0</v>
      </c>
      <c r="AN100" s="3">
        <f t="shared" si="11"/>
        <v>1</v>
      </c>
      <c r="AO100" s="3"/>
    </row>
    <row r="101" spans="1:41" ht="13.15" customHeight="1" x14ac:dyDescent="0.25">
      <c r="A101" s="3"/>
      <c r="B101" s="3"/>
      <c r="C101" s="36" t="s">
        <v>12</v>
      </c>
      <c r="D101" s="58">
        <v>86442</v>
      </c>
      <c r="E101" s="27" t="s">
        <v>381</v>
      </c>
      <c r="F101" s="37">
        <v>8.2449999999999992</v>
      </c>
      <c r="G101" s="27" t="s">
        <v>382</v>
      </c>
      <c r="H101" s="27"/>
      <c r="I101" s="27" t="s">
        <v>53</v>
      </c>
      <c r="J101" s="27" t="s">
        <v>0</v>
      </c>
      <c r="K101" s="27" t="s">
        <v>0</v>
      </c>
      <c r="L101" s="27" t="s">
        <v>53</v>
      </c>
      <c r="M101" s="27" t="s">
        <v>383</v>
      </c>
      <c r="N101" s="27" t="s">
        <v>116</v>
      </c>
      <c r="O101" s="27" t="s">
        <v>384</v>
      </c>
      <c r="P101" s="27" t="s">
        <v>57</v>
      </c>
      <c r="Q101" s="32" t="s">
        <v>101</v>
      </c>
      <c r="R101" s="27">
        <v>205</v>
      </c>
      <c r="S101" s="27">
        <v>55</v>
      </c>
      <c r="T101" s="27">
        <v>16</v>
      </c>
      <c r="U101" s="27">
        <v>91</v>
      </c>
      <c r="V101" s="27" t="s">
        <v>70</v>
      </c>
      <c r="W101" s="27" t="s">
        <v>60</v>
      </c>
      <c r="X101" s="27" t="s">
        <v>72</v>
      </c>
      <c r="Y101" s="27" t="s">
        <v>62</v>
      </c>
      <c r="Z101" s="27" t="s">
        <v>90</v>
      </c>
      <c r="AA101" s="27" t="s">
        <v>63</v>
      </c>
      <c r="AB101" s="27" t="s">
        <v>53</v>
      </c>
      <c r="AC101" s="27" t="s">
        <v>0</v>
      </c>
      <c r="AD101" s="47">
        <v>1758</v>
      </c>
      <c r="AE101" s="47">
        <f t="shared" si="7"/>
        <v>2197.5</v>
      </c>
      <c r="AF101" s="48">
        <f t="shared" si="8"/>
        <v>799.57960000000014</v>
      </c>
      <c r="AG101" s="47">
        <f t="shared" si="9"/>
        <v>999.47450000000015</v>
      </c>
      <c r="AH101" s="49" t="s">
        <v>0</v>
      </c>
      <c r="AI101" s="50" t="s">
        <v>0</v>
      </c>
      <c r="AJ101" s="49"/>
      <c r="AK101" s="38">
        <f t="shared" si="10"/>
        <v>0</v>
      </c>
      <c r="AN101" s="3">
        <f t="shared" si="11"/>
        <v>0</v>
      </c>
      <c r="AO101" s="3"/>
    </row>
    <row r="102" spans="1:41" ht="13.15" customHeight="1" x14ac:dyDescent="0.25">
      <c r="A102" s="3"/>
      <c r="B102" s="3"/>
      <c r="C102" s="36" t="s">
        <v>12</v>
      </c>
      <c r="D102" s="58">
        <v>431141</v>
      </c>
      <c r="E102" s="27" t="s">
        <v>385</v>
      </c>
      <c r="F102" s="37">
        <v>10</v>
      </c>
      <c r="G102" s="27" t="s">
        <v>382</v>
      </c>
      <c r="H102" s="27"/>
      <c r="I102" s="27" t="s">
        <v>53</v>
      </c>
      <c r="J102" s="27" t="s">
        <v>0</v>
      </c>
      <c r="K102" s="27" t="s">
        <v>53</v>
      </c>
      <c r="L102" s="27" t="s">
        <v>53</v>
      </c>
      <c r="M102" s="27" t="s">
        <v>0</v>
      </c>
      <c r="N102" s="27" t="s">
        <v>133</v>
      </c>
      <c r="O102" s="27" t="s">
        <v>386</v>
      </c>
      <c r="P102" s="27" t="s">
        <v>109</v>
      </c>
      <c r="Q102" s="32" t="s">
        <v>110</v>
      </c>
      <c r="R102" s="27">
        <v>205</v>
      </c>
      <c r="S102" s="27">
        <v>55</v>
      </c>
      <c r="T102" s="27">
        <v>16</v>
      </c>
      <c r="U102" s="27">
        <v>94</v>
      </c>
      <c r="V102" s="27" t="s">
        <v>70</v>
      </c>
      <c r="W102" s="27" t="s">
        <v>60</v>
      </c>
      <c r="X102" s="27" t="s">
        <v>111</v>
      </c>
      <c r="Y102" s="27" t="s">
        <v>111</v>
      </c>
      <c r="Z102" s="27" t="s">
        <v>111</v>
      </c>
      <c r="AA102" s="27" t="s">
        <v>112</v>
      </c>
      <c r="AB102" s="27" t="s">
        <v>0</v>
      </c>
      <c r="AC102" s="27" t="s">
        <v>0</v>
      </c>
      <c r="AD102" s="47">
        <v>2261</v>
      </c>
      <c r="AE102" s="47">
        <f t="shared" si="7"/>
        <v>2826.25</v>
      </c>
      <c r="AF102" s="48">
        <f t="shared" si="8"/>
        <v>1034.0782000000002</v>
      </c>
      <c r="AG102" s="47">
        <f t="shared" si="9"/>
        <v>1292.5977500000001</v>
      </c>
      <c r="AH102" s="49" t="s">
        <v>0</v>
      </c>
      <c r="AI102" s="50" t="s">
        <v>0</v>
      </c>
      <c r="AJ102" s="49"/>
      <c r="AK102" s="38">
        <f t="shared" si="10"/>
        <v>0</v>
      </c>
      <c r="AN102" s="3">
        <f t="shared" si="11"/>
        <v>0</v>
      </c>
      <c r="AO102" s="3"/>
    </row>
    <row r="103" spans="1:41" ht="13.15" customHeight="1" x14ac:dyDescent="0.25">
      <c r="A103" s="3"/>
      <c r="B103" s="3"/>
      <c r="C103" s="36" t="s">
        <v>12</v>
      </c>
      <c r="D103" s="58">
        <v>380708</v>
      </c>
      <c r="E103" s="27" t="s">
        <v>387</v>
      </c>
      <c r="F103" s="37">
        <v>8.19</v>
      </c>
      <c r="G103" s="27" t="s">
        <v>382</v>
      </c>
      <c r="H103" s="27"/>
      <c r="I103" s="27" t="s">
        <v>53</v>
      </c>
      <c r="J103" s="27" t="s">
        <v>0</v>
      </c>
      <c r="K103" s="27" t="s">
        <v>0</v>
      </c>
      <c r="L103" s="27" t="s">
        <v>53</v>
      </c>
      <c r="M103" s="27" t="s">
        <v>388</v>
      </c>
      <c r="N103" s="27" t="s">
        <v>128</v>
      </c>
      <c r="O103" s="27" t="s">
        <v>389</v>
      </c>
      <c r="P103" s="27" t="s">
        <v>57</v>
      </c>
      <c r="Q103" s="32" t="s">
        <v>135</v>
      </c>
      <c r="R103" s="27">
        <v>205</v>
      </c>
      <c r="S103" s="27">
        <v>55</v>
      </c>
      <c r="T103" s="27">
        <v>16</v>
      </c>
      <c r="U103" s="27">
        <v>91</v>
      </c>
      <c r="V103" s="27" t="s">
        <v>59</v>
      </c>
      <c r="W103" s="27" t="s">
        <v>60</v>
      </c>
      <c r="X103" s="27" t="s">
        <v>61</v>
      </c>
      <c r="Y103" s="27" t="s">
        <v>62</v>
      </c>
      <c r="Z103" s="27" t="s">
        <v>90</v>
      </c>
      <c r="AA103" s="27" t="s">
        <v>136</v>
      </c>
      <c r="AB103" s="27" t="s">
        <v>53</v>
      </c>
      <c r="AC103" s="27" t="s">
        <v>0</v>
      </c>
      <c r="AD103" s="47">
        <v>1815</v>
      </c>
      <c r="AE103" s="47">
        <f t="shared" si="7"/>
        <v>2268.75</v>
      </c>
      <c r="AF103" s="48">
        <f t="shared" si="8"/>
        <v>826.15300000000002</v>
      </c>
      <c r="AG103" s="47">
        <f t="shared" si="9"/>
        <v>1032.6912500000001</v>
      </c>
      <c r="AH103" s="49" t="s">
        <v>390</v>
      </c>
      <c r="AI103" s="50" t="s">
        <v>0</v>
      </c>
      <c r="AJ103" s="49"/>
      <c r="AK103" s="38">
        <f t="shared" si="10"/>
        <v>0</v>
      </c>
      <c r="AN103" s="3">
        <f t="shared" si="11"/>
        <v>0</v>
      </c>
      <c r="AO103" s="3"/>
    </row>
    <row r="104" spans="1:41" ht="13.15" customHeight="1" x14ac:dyDescent="0.25">
      <c r="A104" s="3"/>
      <c r="B104" s="3"/>
      <c r="C104" s="36" t="s">
        <v>12</v>
      </c>
      <c r="D104" s="58">
        <v>393712</v>
      </c>
      <c r="E104" s="27" t="s">
        <v>391</v>
      </c>
      <c r="F104" s="37">
        <v>11.492000000000001</v>
      </c>
      <c r="G104" s="27" t="s">
        <v>382</v>
      </c>
      <c r="H104" s="27"/>
      <c r="I104" s="27" t="s">
        <v>53</v>
      </c>
      <c r="J104" s="27" t="s">
        <v>0</v>
      </c>
      <c r="K104" s="27" t="s">
        <v>0</v>
      </c>
      <c r="L104" s="27" t="s">
        <v>53</v>
      </c>
      <c r="M104" s="27" t="s">
        <v>392</v>
      </c>
      <c r="N104" s="27" t="s">
        <v>128</v>
      </c>
      <c r="O104" s="27" t="s">
        <v>389</v>
      </c>
      <c r="P104" s="27" t="s">
        <v>57</v>
      </c>
      <c r="Q104" s="32" t="s">
        <v>135</v>
      </c>
      <c r="R104" s="27">
        <v>205</v>
      </c>
      <c r="S104" s="27">
        <v>55</v>
      </c>
      <c r="T104" s="27">
        <v>16</v>
      </c>
      <c r="U104" s="27">
        <v>91</v>
      </c>
      <c r="V104" s="27" t="s">
        <v>59</v>
      </c>
      <c r="W104" s="27" t="s">
        <v>60</v>
      </c>
      <c r="X104" s="27" t="s">
        <v>71</v>
      </c>
      <c r="Y104" s="27" t="s">
        <v>62</v>
      </c>
      <c r="Z104" s="27" t="s">
        <v>90</v>
      </c>
      <c r="AA104" s="27" t="s">
        <v>136</v>
      </c>
      <c r="AB104" s="27" t="s">
        <v>53</v>
      </c>
      <c r="AC104" s="27" t="s">
        <v>0</v>
      </c>
      <c r="AD104" s="47">
        <v>1947</v>
      </c>
      <c r="AE104" s="47">
        <f t="shared" si="7"/>
        <v>2433.75</v>
      </c>
      <c r="AF104" s="48">
        <f t="shared" si="8"/>
        <v>887.69140000000016</v>
      </c>
      <c r="AG104" s="47">
        <f t="shared" si="9"/>
        <v>1109.6142500000001</v>
      </c>
      <c r="AH104" s="49" t="s">
        <v>283</v>
      </c>
      <c r="AI104" s="50" t="s">
        <v>0</v>
      </c>
      <c r="AJ104" s="49"/>
      <c r="AK104" s="38">
        <f t="shared" si="10"/>
        <v>0</v>
      </c>
      <c r="AN104" s="3">
        <f t="shared" si="11"/>
        <v>0</v>
      </c>
      <c r="AO104" s="3"/>
    </row>
    <row r="105" spans="1:41" ht="13.15" customHeight="1" x14ac:dyDescent="0.25">
      <c r="A105" s="3"/>
      <c r="B105" s="3"/>
      <c r="C105" s="36" t="s">
        <v>12</v>
      </c>
      <c r="D105" s="58">
        <v>680273</v>
      </c>
      <c r="E105" s="27" t="s">
        <v>393</v>
      </c>
      <c r="F105" s="37">
        <v>8.298</v>
      </c>
      <c r="G105" s="27" t="s">
        <v>382</v>
      </c>
      <c r="H105" s="27"/>
      <c r="I105" s="27" t="s">
        <v>53</v>
      </c>
      <c r="J105" s="27" t="s">
        <v>0</v>
      </c>
      <c r="K105" s="27" t="s">
        <v>0</v>
      </c>
      <c r="L105" s="27" t="s">
        <v>53</v>
      </c>
      <c r="M105" s="27" t="s">
        <v>394</v>
      </c>
      <c r="N105" s="27" t="s">
        <v>128</v>
      </c>
      <c r="O105" s="27" t="s">
        <v>389</v>
      </c>
      <c r="P105" s="27" t="s">
        <v>57</v>
      </c>
      <c r="Q105" s="32" t="s">
        <v>101</v>
      </c>
      <c r="R105" s="27">
        <v>205</v>
      </c>
      <c r="S105" s="27">
        <v>55</v>
      </c>
      <c r="T105" s="27">
        <v>16</v>
      </c>
      <c r="U105" s="27">
        <v>91</v>
      </c>
      <c r="V105" s="27" t="s">
        <v>59</v>
      </c>
      <c r="W105" s="27" t="s">
        <v>60</v>
      </c>
      <c r="X105" s="27" t="s">
        <v>72</v>
      </c>
      <c r="Y105" s="27" t="s">
        <v>62</v>
      </c>
      <c r="Z105" s="27" t="s">
        <v>90</v>
      </c>
      <c r="AA105" s="27" t="s">
        <v>63</v>
      </c>
      <c r="AB105" s="27" t="s">
        <v>53</v>
      </c>
      <c r="AC105" s="27" t="s">
        <v>0</v>
      </c>
      <c r="AD105" s="47">
        <v>1799</v>
      </c>
      <c r="AE105" s="47">
        <f t="shared" si="7"/>
        <v>2248.75</v>
      </c>
      <c r="AF105" s="48">
        <f t="shared" si="8"/>
        <v>818.69380000000001</v>
      </c>
      <c r="AG105" s="47">
        <f t="shared" si="9"/>
        <v>1023.36725</v>
      </c>
      <c r="AH105" s="49" t="s">
        <v>0</v>
      </c>
      <c r="AI105" s="50" t="s">
        <v>0</v>
      </c>
      <c r="AJ105" s="49"/>
      <c r="AK105" s="38">
        <f t="shared" si="10"/>
        <v>0</v>
      </c>
      <c r="AN105" s="3">
        <f t="shared" si="11"/>
        <v>0</v>
      </c>
      <c r="AO105" s="3"/>
    </row>
    <row r="106" spans="1:41" ht="13.15" customHeight="1" x14ac:dyDescent="0.25">
      <c r="A106" s="3"/>
      <c r="B106" s="3"/>
      <c r="C106" s="36" t="s">
        <v>12</v>
      </c>
      <c r="D106" s="58">
        <v>100439</v>
      </c>
      <c r="E106" s="27" t="s">
        <v>395</v>
      </c>
      <c r="F106" s="37">
        <v>9.4960000000000004</v>
      </c>
      <c r="G106" s="27" t="s">
        <v>382</v>
      </c>
      <c r="H106" s="27"/>
      <c r="I106" s="27" t="s">
        <v>53</v>
      </c>
      <c r="J106" s="27" t="s">
        <v>0</v>
      </c>
      <c r="K106" s="27" t="s">
        <v>53</v>
      </c>
      <c r="L106" s="27" t="s">
        <v>53</v>
      </c>
      <c r="M106" s="27" t="s">
        <v>396</v>
      </c>
      <c r="N106" s="27" t="s">
        <v>397</v>
      </c>
      <c r="O106" s="27" t="s">
        <v>398</v>
      </c>
      <c r="P106" s="27" t="s">
        <v>88</v>
      </c>
      <c r="Q106" s="32" t="s">
        <v>89</v>
      </c>
      <c r="R106" s="27">
        <v>205</v>
      </c>
      <c r="S106" s="27">
        <v>55</v>
      </c>
      <c r="T106" s="27">
        <v>16</v>
      </c>
      <c r="U106" s="27">
        <v>94</v>
      </c>
      <c r="V106" s="27" t="s">
        <v>59</v>
      </c>
      <c r="W106" s="27" t="s">
        <v>60</v>
      </c>
      <c r="X106" s="27" t="s">
        <v>72</v>
      </c>
      <c r="Y106" s="27" t="s">
        <v>71</v>
      </c>
      <c r="Z106" s="27" t="s">
        <v>90</v>
      </c>
      <c r="AA106" s="27" t="s">
        <v>122</v>
      </c>
      <c r="AB106" s="27" t="s">
        <v>53</v>
      </c>
      <c r="AC106" s="27" t="s">
        <v>53</v>
      </c>
      <c r="AD106" s="47">
        <v>1978</v>
      </c>
      <c r="AE106" s="47">
        <f t="shared" si="7"/>
        <v>2472.5</v>
      </c>
      <c r="AF106" s="48">
        <f t="shared" si="8"/>
        <v>902.14360000000022</v>
      </c>
      <c r="AG106" s="47">
        <f t="shared" si="9"/>
        <v>1127.6795000000002</v>
      </c>
      <c r="AH106" s="49" t="s">
        <v>0</v>
      </c>
      <c r="AI106" s="50" t="s">
        <v>0</v>
      </c>
      <c r="AJ106" s="49"/>
      <c r="AK106" s="38">
        <f t="shared" si="10"/>
        <v>0</v>
      </c>
      <c r="AN106" s="3">
        <f t="shared" si="11"/>
        <v>0</v>
      </c>
      <c r="AO106" s="3"/>
    </row>
    <row r="107" spans="1:41" ht="13.15" customHeight="1" x14ac:dyDescent="0.25">
      <c r="A107" s="3"/>
      <c r="B107" s="3"/>
      <c r="C107" s="36" t="s">
        <v>12</v>
      </c>
      <c r="D107" s="58">
        <v>730782</v>
      </c>
      <c r="E107" s="27" t="s">
        <v>399</v>
      </c>
      <c r="F107" s="37">
        <v>8.3970000000000002</v>
      </c>
      <c r="G107" s="27" t="s">
        <v>382</v>
      </c>
      <c r="H107" s="27"/>
      <c r="I107" s="27" t="s">
        <v>53</v>
      </c>
      <c r="J107" s="27" t="s">
        <v>0</v>
      </c>
      <c r="K107" s="27" t="s">
        <v>0</v>
      </c>
      <c r="L107" s="27" t="s">
        <v>53</v>
      </c>
      <c r="M107" s="27" t="s">
        <v>400</v>
      </c>
      <c r="N107" s="27" t="s">
        <v>397</v>
      </c>
      <c r="O107" s="27" t="s">
        <v>398</v>
      </c>
      <c r="P107" s="27" t="s">
        <v>57</v>
      </c>
      <c r="Q107" s="32" t="s">
        <v>58</v>
      </c>
      <c r="R107" s="27">
        <v>205</v>
      </c>
      <c r="S107" s="27">
        <v>55</v>
      </c>
      <c r="T107" s="27">
        <v>16</v>
      </c>
      <c r="U107" s="27">
        <v>94</v>
      </c>
      <c r="V107" s="27" t="s">
        <v>59</v>
      </c>
      <c r="W107" s="27" t="s">
        <v>60</v>
      </c>
      <c r="X107" s="27" t="s">
        <v>72</v>
      </c>
      <c r="Y107" s="27" t="s">
        <v>62</v>
      </c>
      <c r="Z107" s="27" t="s">
        <v>90</v>
      </c>
      <c r="AA107" s="27" t="s">
        <v>63</v>
      </c>
      <c r="AB107" s="27" t="s">
        <v>53</v>
      </c>
      <c r="AC107" s="27" t="s">
        <v>0</v>
      </c>
      <c r="AD107" s="47">
        <v>2016</v>
      </c>
      <c r="AE107" s="47">
        <f t="shared" si="7"/>
        <v>2520</v>
      </c>
      <c r="AF107" s="48">
        <f t="shared" si="8"/>
        <v>919.85920000000033</v>
      </c>
      <c r="AG107" s="47">
        <f t="shared" si="9"/>
        <v>1149.8240000000005</v>
      </c>
      <c r="AH107" s="49" t="s">
        <v>0</v>
      </c>
      <c r="AI107" s="50" t="s">
        <v>0</v>
      </c>
      <c r="AJ107" s="49"/>
      <c r="AK107" s="38">
        <f t="shared" si="10"/>
        <v>0</v>
      </c>
      <c r="AN107" s="3">
        <f t="shared" si="11"/>
        <v>0</v>
      </c>
      <c r="AO107" s="3"/>
    </row>
    <row r="108" spans="1:41" ht="13.15" customHeight="1" x14ac:dyDescent="0.25">
      <c r="A108" s="3"/>
      <c r="B108" s="3"/>
      <c r="C108" s="36" t="s">
        <v>12</v>
      </c>
      <c r="D108" s="58">
        <v>898734</v>
      </c>
      <c r="E108" s="27" t="s">
        <v>401</v>
      </c>
      <c r="F108" s="37">
        <v>8.4969999999999999</v>
      </c>
      <c r="G108" s="27" t="s">
        <v>382</v>
      </c>
      <c r="H108" s="27"/>
      <c r="I108" s="27" t="s">
        <v>53</v>
      </c>
      <c r="J108" s="27" t="s">
        <v>0</v>
      </c>
      <c r="K108" s="27" t="s">
        <v>0</v>
      </c>
      <c r="L108" s="27" t="s">
        <v>53</v>
      </c>
      <c r="M108" s="27" t="s">
        <v>402</v>
      </c>
      <c r="N108" s="27" t="s">
        <v>403</v>
      </c>
      <c r="O108" s="27" t="s">
        <v>404</v>
      </c>
      <c r="P108" s="27" t="s">
        <v>57</v>
      </c>
      <c r="Q108" s="32" t="s">
        <v>58</v>
      </c>
      <c r="R108" s="27">
        <v>205</v>
      </c>
      <c r="S108" s="27">
        <v>55</v>
      </c>
      <c r="T108" s="27">
        <v>16</v>
      </c>
      <c r="U108" s="27">
        <v>94</v>
      </c>
      <c r="V108" s="27" t="s">
        <v>282</v>
      </c>
      <c r="W108" s="27" t="s">
        <v>60</v>
      </c>
      <c r="X108" s="27" t="s">
        <v>72</v>
      </c>
      <c r="Y108" s="27" t="s">
        <v>62</v>
      </c>
      <c r="Z108" s="27" t="s">
        <v>90</v>
      </c>
      <c r="AA108" s="27" t="s">
        <v>63</v>
      </c>
      <c r="AB108" s="27" t="s">
        <v>53</v>
      </c>
      <c r="AC108" s="27" t="s">
        <v>0</v>
      </c>
      <c r="AD108" s="47">
        <v>2329</v>
      </c>
      <c r="AE108" s="47">
        <f t="shared" si="7"/>
        <v>2911.25</v>
      </c>
      <c r="AF108" s="48">
        <f t="shared" si="8"/>
        <v>1065.7798</v>
      </c>
      <c r="AG108" s="47">
        <f t="shared" si="9"/>
        <v>1332.2247500000001</v>
      </c>
      <c r="AH108" s="49" t="s">
        <v>0</v>
      </c>
      <c r="AI108" s="50" t="s">
        <v>0</v>
      </c>
      <c r="AJ108" s="49"/>
      <c r="AK108" s="38">
        <f t="shared" si="10"/>
        <v>0</v>
      </c>
      <c r="AN108" s="3">
        <f t="shared" si="11"/>
        <v>0</v>
      </c>
      <c r="AO108" s="3"/>
    </row>
    <row r="109" spans="1:41" ht="13.15" customHeight="1" x14ac:dyDescent="0.25">
      <c r="A109" s="3"/>
      <c r="B109" s="3"/>
      <c r="C109" s="36" t="s">
        <v>12</v>
      </c>
      <c r="D109" s="58">
        <v>645073</v>
      </c>
      <c r="E109" s="27" t="s">
        <v>405</v>
      </c>
      <c r="F109" s="37">
        <v>9.0920000000000005</v>
      </c>
      <c r="G109" s="27" t="s">
        <v>406</v>
      </c>
      <c r="H109" s="27"/>
      <c r="I109" s="27" t="s">
        <v>53</v>
      </c>
      <c r="J109" s="27" t="s">
        <v>0</v>
      </c>
      <c r="K109" s="27" t="s">
        <v>0</v>
      </c>
      <c r="L109" s="27" t="s">
        <v>53</v>
      </c>
      <c r="M109" s="27" t="s">
        <v>407</v>
      </c>
      <c r="N109" s="27" t="s">
        <v>317</v>
      </c>
      <c r="O109" s="27" t="s">
        <v>408</v>
      </c>
      <c r="P109" s="27" t="s">
        <v>57</v>
      </c>
      <c r="Q109" s="32" t="s">
        <v>101</v>
      </c>
      <c r="R109" s="27">
        <v>215</v>
      </c>
      <c r="S109" s="27">
        <v>55</v>
      </c>
      <c r="T109" s="27">
        <v>16</v>
      </c>
      <c r="U109" s="27">
        <v>93</v>
      </c>
      <c r="V109" s="27" t="s">
        <v>59</v>
      </c>
      <c r="W109" s="27" t="s">
        <v>60</v>
      </c>
      <c r="X109" s="27" t="s">
        <v>72</v>
      </c>
      <c r="Y109" s="27" t="s">
        <v>62</v>
      </c>
      <c r="Z109" s="27" t="s">
        <v>90</v>
      </c>
      <c r="AA109" s="27" t="s">
        <v>63</v>
      </c>
      <c r="AB109" s="27" t="s">
        <v>53</v>
      </c>
      <c r="AC109" s="27" t="s">
        <v>0</v>
      </c>
      <c r="AD109" s="47">
        <v>2387</v>
      </c>
      <c r="AE109" s="47">
        <f t="shared" si="7"/>
        <v>2983.75</v>
      </c>
      <c r="AF109" s="48">
        <f t="shared" si="8"/>
        <v>1092.8194000000003</v>
      </c>
      <c r="AG109" s="47">
        <f t="shared" si="9"/>
        <v>1366.0242500000004</v>
      </c>
      <c r="AH109" s="49" t="s">
        <v>0</v>
      </c>
      <c r="AI109" s="50" t="s">
        <v>0</v>
      </c>
      <c r="AJ109" s="49"/>
      <c r="AK109" s="38">
        <f t="shared" si="10"/>
        <v>0</v>
      </c>
      <c r="AN109" s="3">
        <f t="shared" si="11"/>
        <v>1</v>
      </c>
      <c r="AO109" s="3"/>
    </row>
    <row r="110" spans="1:41" ht="13.15" customHeight="1" x14ac:dyDescent="0.25">
      <c r="A110" s="3"/>
      <c r="B110" s="3"/>
      <c r="C110" s="36" t="s">
        <v>12</v>
      </c>
      <c r="D110" s="58">
        <v>350083</v>
      </c>
      <c r="E110" s="27" t="s">
        <v>409</v>
      </c>
      <c r="F110" s="37">
        <v>9.0920000000000005</v>
      </c>
      <c r="G110" s="27" t="s">
        <v>406</v>
      </c>
      <c r="H110" s="27"/>
      <c r="I110" s="27" t="s">
        <v>53</v>
      </c>
      <c r="J110" s="27" t="s">
        <v>0</v>
      </c>
      <c r="K110" s="27" t="s">
        <v>0</v>
      </c>
      <c r="L110" s="27" t="s">
        <v>53</v>
      </c>
      <c r="M110" s="27" t="s">
        <v>410</v>
      </c>
      <c r="N110" s="27" t="s">
        <v>323</v>
      </c>
      <c r="O110" s="27" t="s">
        <v>411</v>
      </c>
      <c r="P110" s="27" t="s">
        <v>57</v>
      </c>
      <c r="Q110" s="32" t="s">
        <v>58</v>
      </c>
      <c r="R110" s="27">
        <v>215</v>
      </c>
      <c r="S110" s="27">
        <v>55</v>
      </c>
      <c r="T110" s="27">
        <v>16</v>
      </c>
      <c r="U110" s="27">
        <v>97</v>
      </c>
      <c r="V110" s="27" t="s">
        <v>59</v>
      </c>
      <c r="W110" s="27" t="s">
        <v>60</v>
      </c>
      <c r="X110" s="27" t="s">
        <v>72</v>
      </c>
      <c r="Y110" s="27" t="s">
        <v>62</v>
      </c>
      <c r="Z110" s="27" t="s">
        <v>90</v>
      </c>
      <c r="AA110" s="27" t="s">
        <v>63</v>
      </c>
      <c r="AB110" s="27" t="s">
        <v>53</v>
      </c>
      <c r="AC110" s="27" t="s">
        <v>0</v>
      </c>
      <c r="AD110" s="47">
        <v>2480</v>
      </c>
      <c r="AE110" s="47">
        <f t="shared" si="7"/>
        <v>3100</v>
      </c>
      <c r="AF110" s="48">
        <f t="shared" si="8"/>
        <v>1136.1760000000002</v>
      </c>
      <c r="AG110" s="47">
        <f t="shared" si="9"/>
        <v>1420.2200000000003</v>
      </c>
      <c r="AH110" s="49" t="s">
        <v>0</v>
      </c>
      <c r="AI110" s="50" t="s">
        <v>0</v>
      </c>
      <c r="AJ110" s="49"/>
      <c r="AK110" s="38">
        <f t="shared" si="10"/>
        <v>0</v>
      </c>
      <c r="AN110" s="3">
        <f t="shared" si="11"/>
        <v>1</v>
      </c>
      <c r="AO110" s="3"/>
    </row>
    <row r="111" spans="1:41" ht="13.15" customHeight="1" x14ac:dyDescent="0.25">
      <c r="A111" s="3"/>
      <c r="B111" s="3"/>
      <c r="C111" s="36" t="s">
        <v>12</v>
      </c>
      <c r="D111" s="58">
        <v>351604</v>
      </c>
      <c r="E111" s="27" t="s">
        <v>412</v>
      </c>
      <c r="F111" s="37">
        <v>10.215</v>
      </c>
      <c r="G111" s="27" t="s">
        <v>406</v>
      </c>
      <c r="H111" s="27"/>
      <c r="I111" s="27" t="s">
        <v>53</v>
      </c>
      <c r="J111" s="27" t="s">
        <v>0</v>
      </c>
      <c r="K111" s="27" t="s">
        <v>0</v>
      </c>
      <c r="L111" s="27" t="s">
        <v>53</v>
      </c>
      <c r="M111" s="27" t="s">
        <v>413</v>
      </c>
      <c r="N111" s="27" t="s">
        <v>323</v>
      </c>
      <c r="O111" s="27" t="s">
        <v>411</v>
      </c>
      <c r="P111" s="27" t="s">
        <v>88</v>
      </c>
      <c r="Q111" s="32" t="s">
        <v>89</v>
      </c>
      <c r="R111" s="27">
        <v>215</v>
      </c>
      <c r="S111" s="27">
        <v>55</v>
      </c>
      <c r="T111" s="27">
        <v>16</v>
      </c>
      <c r="U111" s="27">
        <v>97</v>
      </c>
      <c r="V111" s="27" t="s">
        <v>59</v>
      </c>
      <c r="W111" s="27" t="s">
        <v>60</v>
      </c>
      <c r="X111" s="27" t="s">
        <v>72</v>
      </c>
      <c r="Y111" s="27" t="s">
        <v>71</v>
      </c>
      <c r="Z111" s="27" t="s">
        <v>90</v>
      </c>
      <c r="AA111" s="27" t="s">
        <v>122</v>
      </c>
      <c r="AB111" s="27" t="s">
        <v>53</v>
      </c>
      <c r="AC111" s="27" t="s">
        <v>53</v>
      </c>
      <c r="AD111" s="47">
        <v>2155</v>
      </c>
      <c r="AE111" s="47">
        <f t="shared" si="7"/>
        <v>2693.75</v>
      </c>
      <c r="AF111" s="48">
        <f t="shared" si="8"/>
        <v>984.66100000000006</v>
      </c>
      <c r="AG111" s="47">
        <f t="shared" si="9"/>
        <v>1230.8262500000001</v>
      </c>
      <c r="AH111" s="49" t="s">
        <v>0</v>
      </c>
      <c r="AI111" s="50" t="s">
        <v>0</v>
      </c>
      <c r="AJ111" s="49"/>
      <c r="AK111" s="38">
        <f t="shared" si="10"/>
        <v>0</v>
      </c>
      <c r="AN111" s="3">
        <f t="shared" si="11"/>
        <v>1</v>
      </c>
      <c r="AO111" s="3"/>
    </row>
    <row r="112" spans="1:41" ht="13.15" customHeight="1" x14ac:dyDescent="0.25">
      <c r="A112" s="3"/>
      <c r="B112" s="3"/>
      <c r="C112" s="36" t="s">
        <v>12</v>
      </c>
      <c r="D112" s="58">
        <v>52723</v>
      </c>
      <c r="E112" s="27" t="s">
        <v>414</v>
      </c>
      <c r="F112" s="37">
        <v>9.4469999999999992</v>
      </c>
      <c r="G112" s="27" t="s">
        <v>415</v>
      </c>
      <c r="H112" s="27"/>
      <c r="I112" s="27" t="s">
        <v>53</v>
      </c>
      <c r="J112" s="27" t="s">
        <v>0</v>
      </c>
      <c r="K112" s="27" t="s">
        <v>0</v>
      </c>
      <c r="L112" s="27" t="s">
        <v>53</v>
      </c>
      <c r="M112" s="27" t="s">
        <v>416</v>
      </c>
      <c r="N112" s="27" t="s">
        <v>192</v>
      </c>
      <c r="O112" s="27" t="s">
        <v>417</v>
      </c>
      <c r="P112" s="27" t="s">
        <v>57</v>
      </c>
      <c r="Q112" s="32" t="s">
        <v>58</v>
      </c>
      <c r="R112" s="27">
        <v>225</v>
      </c>
      <c r="S112" s="27">
        <v>55</v>
      </c>
      <c r="T112" s="27">
        <v>16</v>
      </c>
      <c r="U112" s="27">
        <v>99</v>
      </c>
      <c r="V112" s="27" t="s">
        <v>59</v>
      </c>
      <c r="W112" s="27" t="s">
        <v>60</v>
      </c>
      <c r="X112" s="27" t="s">
        <v>72</v>
      </c>
      <c r="Y112" s="27" t="s">
        <v>62</v>
      </c>
      <c r="Z112" s="27" t="s">
        <v>90</v>
      </c>
      <c r="AA112" s="27" t="s">
        <v>63</v>
      </c>
      <c r="AB112" s="27" t="s">
        <v>53</v>
      </c>
      <c r="AC112" s="27" t="s">
        <v>0</v>
      </c>
      <c r="AD112" s="47">
        <v>2409</v>
      </c>
      <c r="AE112" s="47">
        <f t="shared" si="7"/>
        <v>3011.25</v>
      </c>
      <c r="AF112" s="48">
        <f t="shared" si="8"/>
        <v>1103.0758000000003</v>
      </c>
      <c r="AG112" s="47">
        <f t="shared" si="9"/>
        <v>1378.8447500000004</v>
      </c>
      <c r="AH112" s="49" t="s">
        <v>0</v>
      </c>
      <c r="AI112" s="50" t="s">
        <v>0</v>
      </c>
      <c r="AJ112" s="49"/>
      <c r="AK112" s="38">
        <f t="shared" si="10"/>
        <v>0</v>
      </c>
      <c r="AN112" s="3">
        <f t="shared" si="11"/>
        <v>0</v>
      </c>
      <c r="AO112" s="3"/>
    </row>
    <row r="113" spans="1:41" ht="13.15" customHeight="1" x14ac:dyDescent="0.25">
      <c r="A113" s="3"/>
      <c r="B113" s="3"/>
      <c r="C113" s="36" t="s">
        <v>12</v>
      </c>
      <c r="D113" s="58">
        <v>520388</v>
      </c>
      <c r="E113" s="27" t="s">
        <v>418</v>
      </c>
      <c r="F113" s="37">
        <v>11.352</v>
      </c>
      <c r="G113" s="27" t="s">
        <v>415</v>
      </c>
      <c r="H113" s="27"/>
      <c r="I113" s="27" t="s">
        <v>53</v>
      </c>
      <c r="J113" s="27" t="s">
        <v>0</v>
      </c>
      <c r="K113" s="27" t="s">
        <v>0</v>
      </c>
      <c r="L113" s="27" t="s">
        <v>53</v>
      </c>
      <c r="M113" s="27" t="s">
        <v>419</v>
      </c>
      <c r="N113" s="27" t="s">
        <v>192</v>
      </c>
      <c r="O113" s="27" t="s">
        <v>417</v>
      </c>
      <c r="P113" s="27" t="s">
        <v>88</v>
      </c>
      <c r="Q113" s="32" t="s">
        <v>89</v>
      </c>
      <c r="R113" s="27">
        <v>225</v>
      </c>
      <c r="S113" s="27">
        <v>55</v>
      </c>
      <c r="T113" s="27">
        <v>16</v>
      </c>
      <c r="U113" s="27">
        <v>99</v>
      </c>
      <c r="V113" s="27" t="s">
        <v>59</v>
      </c>
      <c r="W113" s="27" t="s">
        <v>60</v>
      </c>
      <c r="X113" s="27" t="s">
        <v>72</v>
      </c>
      <c r="Y113" s="27" t="s">
        <v>71</v>
      </c>
      <c r="Z113" s="27" t="s">
        <v>90</v>
      </c>
      <c r="AA113" s="27" t="s">
        <v>122</v>
      </c>
      <c r="AB113" s="27" t="s">
        <v>53</v>
      </c>
      <c r="AC113" s="27" t="s">
        <v>53</v>
      </c>
      <c r="AD113" s="47">
        <v>2351</v>
      </c>
      <c r="AE113" s="47">
        <f t="shared" si="7"/>
        <v>2938.75</v>
      </c>
      <c r="AF113" s="48">
        <f t="shared" si="8"/>
        <v>1076.0362000000002</v>
      </c>
      <c r="AG113" s="47">
        <f t="shared" si="9"/>
        <v>1345.0452500000004</v>
      </c>
      <c r="AH113" s="49" t="s">
        <v>0</v>
      </c>
      <c r="AI113" s="50" t="s">
        <v>0</v>
      </c>
      <c r="AJ113" s="49"/>
      <c r="AK113" s="38">
        <f t="shared" si="10"/>
        <v>0</v>
      </c>
      <c r="AN113" s="3">
        <f t="shared" si="11"/>
        <v>0</v>
      </c>
      <c r="AO113" s="3"/>
    </row>
    <row r="114" spans="1:41" ht="13.15" customHeight="1" x14ac:dyDescent="0.25">
      <c r="A114" s="3"/>
      <c r="B114" s="3"/>
      <c r="C114" s="36" t="s">
        <v>12</v>
      </c>
      <c r="D114" s="58">
        <v>165545</v>
      </c>
      <c r="E114" s="27" t="s">
        <v>420</v>
      </c>
      <c r="F114" s="37">
        <v>10.91</v>
      </c>
      <c r="G114" s="27" t="s">
        <v>421</v>
      </c>
      <c r="H114" s="27"/>
      <c r="I114" s="27" t="s">
        <v>53</v>
      </c>
      <c r="J114" s="27" t="s">
        <v>0</v>
      </c>
      <c r="K114" s="27" t="s">
        <v>0</v>
      </c>
      <c r="L114" s="27" t="s">
        <v>53</v>
      </c>
      <c r="M114" s="27" t="s">
        <v>0</v>
      </c>
      <c r="N114" s="27" t="s">
        <v>120</v>
      </c>
      <c r="O114" s="27" t="s">
        <v>422</v>
      </c>
      <c r="P114" s="27" t="s">
        <v>109</v>
      </c>
      <c r="Q114" s="32" t="s">
        <v>110</v>
      </c>
      <c r="R114" s="27">
        <v>205</v>
      </c>
      <c r="S114" s="27">
        <v>55</v>
      </c>
      <c r="T114" s="27">
        <v>17</v>
      </c>
      <c r="U114" s="27">
        <v>95</v>
      </c>
      <c r="V114" s="27" t="s">
        <v>70</v>
      </c>
      <c r="W114" s="27" t="s">
        <v>60</v>
      </c>
      <c r="X114" s="27" t="s">
        <v>111</v>
      </c>
      <c r="Y114" s="27" t="s">
        <v>111</v>
      </c>
      <c r="Z114" s="27" t="s">
        <v>111</v>
      </c>
      <c r="AA114" s="27" t="s">
        <v>112</v>
      </c>
      <c r="AB114" s="27" t="s">
        <v>0</v>
      </c>
      <c r="AC114" s="27" t="s">
        <v>0</v>
      </c>
      <c r="AD114" s="47">
        <v>3128</v>
      </c>
      <c r="AE114" s="47">
        <f t="shared" si="7"/>
        <v>3910</v>
      </c>
      <c r="AF114" s="48">
        <f t="shared" si="8"/>
        <v>1438.2736000000002</v>
      </c>
      <c r="AG114" s="47">
        <f t="shared" si="9"/>
        <v>1797.8420000000003</v>
      </c>
      <c r="AH114" s="49" t="s">
        <v>0</v>
      </c>
      <c r="AI114" s="50" t="s">
        <v>0</v>
      </c>
      <c r="AJ114" s="49"/>
      <c r="AK114" s="38">
        <f t="shared" si="10"/>
        <v>0</v>
      </c>
      <c r="AN114" s="3">
        <f t="shared" si="11"/>
        <v>1</v>
      </c>
      <c r="AO114" s="3"/>
    </row>
    <row r="115" spans="1:41" ht="13.15" customHeight="1" x14ac:dyDescent="0.25">
      <c r="A115" s="3"/>
      <c r="B115" s="3"/>
      <c r="C115" s="36" t="s">
        <v>12</v>
      </c>
      <c r="D115" s="58">
        <v>723255</v>
      </c>
      <c r="E115" s="27" t="s">
        <v>423</v>
      </c>
      <c r="F115" s="37">
        <v>10.557</v>
      </c>
      <c r="G115" s="27" t="s">
        <v>421</v>
      </c>
      <c r="H115" s="27"/>
      <c r="I115" s="27" t="s">
        <v>53</v>
      </c>
      <c r="J115" s="27" t="s">
        <v>0</v>
      </c>
      <c r="K115" s="27" t="s">
        <v>0</v>
      </c>
      <c r="L115" s="27" t="s">
        <v>53</v>
      </c>
      <c r="M115" s="27" t="s">
        <v>424</v>
      </c>
      <c r="N115" s="27" t="s">
        <v>120</v>
      </c>
      <c r="O115" s="27" t="s">
        <v>422</v>
      </c>
      <c r="P115" s="27" t="s">
        <v>88</v>
      </c>
      <c r="Q115" s="32" t="s">
        <v>89</v>
      </c>
      <c r="R115" s="27">
        <v>205</v>
      </c>
      <c r="S115" s="27">
        <v>55</v>
      </c>
      <c r="T115" s="27">
        <v>17</v>
      </c>
      <c r="U115" s="27">
        <v>95</v>
      </c>
      <c r="V115" s="27" t="s">
        <v>70</v>
      </c>
      <c r="W115" s="27" t="s">
        <v>60</v>
      </c>
      <c r="X115" s="27" t="s">
        <v>72</v>
      </c>
      <c r="Y115" s="27" t="s">
        <v>71</v>
      </c>
      <c r="Z115" s="27" t="s">
        <v>90</v>
      </c>
      <c r="AA115" s="27" t="s">
        <v>122</v>
      </c>
      <c r="AB115" s="27" t="s">
        <v>53</v>
      </c>
      <c r="AC115" s="27" t="s">
        <v>53</v>
      </c>
      <c r="AD115" s="47">
        <v>2615</v>
      </c>
      <c r="AE115" s="47">
        <f t="shared" si="7"/>
        <v>3268.75</v>
      </c>
      <c r="AF115" s="48">
        <f t="shared" si="8"/>
        <v>1199.1130000000003</v>
      </c>
      <c r="AG115" s="47">
        <f t="shared" si="9"/>
        <v>1498.8912500000004</v>
      </c>
      <c r="AH115" s="49" t="s">
        <v>0</v>
      </c>
      <c r="AI115" s="50" t="s">
        <v>0</v>
      </c>
      <c r="AJ115" s="49"/>
      <c r="AK115" s="38">
        <f t="shared" si="10"/>
        <v>0</v>
      </c>
      <c r="AN115" s="3">
        <f t="shared" si="11"/>
        <v>1</v>
      </c>
      <c r="AO115" s="3"/>
    </row>
    <row r="116" spans="1:41" ht="13.15" customHeight="1" x14ac:dyDescent="0.25">
      <c r="A116" s="3"/>
      <c r="B116" s="3"/>
      <c r="C116" s="36" t="s">
        <v>12</v>
      </c>
      <c r="D116" s="58">
        <v>69065</v>
      </c>
      <c r="E116" s="27" t="s">
        <v>425</v>
      </c>
      <c r="F116" s="37">
        <v>12.097</v>
      </c>
      <c r="G116" s="27" t="s">
        <v>421</v>
      </c>
      <c r="H116" s="27"/>
      <c r="I116" s="27" t="s">
        <v>53</v>
      </c>
      <c r="J116" s="27" t="s">
        <v>0</v>
      </c>
      <c r="K116" s="27" t="s">
        <v>0</v>
      </c>
      <c r="L116" s="27" t="s">
        <v>53</v>
      </c>
      <c r="M116" s="27" t="s">
        <v>426</v>
      </c>
      <c r="N116" s="27" t="s">
        <v>128</v>
      </c>
      <c r="O116" s="27" t="s">
        <v>427</v>
      </c>
      <c r="P116" s="27" t="s">
        <v>57</v>
      </c>
      <c r="Q116" s="32" t="s">
        <v>135</v>
      </c>
      <c r="R116" s="27">
        <v>205</v>
      </c>
      <c r="S116" s="27">
        <v>55</v>
      </c>
      <c r="T116" s="27">
        <v>17</v>
      </c>
      <c r="U116" s="27">
        <v>91</v>
      </c>
      <c r="V116" s="27" t="s">
        <v>59</v>
      </c>
      <c r="W116" s="27" t="s">
        <v>60</v>
      </c>
      <c r="X116" s="27" t="s">
        <v>71</v>
      </c>
      <c r="Y116" s="27" t="s">
        <v>62</v>
      </c>
      <c r="Z116" s="27" t="s">
        <v>90</v>
      </c>
      <c r="AA116" s="27" t="s">
        <v>136</v>
      </c>
      <c r="AB116" s="27" t="s">
        <v>53</v>
      </c>
      <c r="AC116" s="27" t="s">
        <v>0</v>
      </c>
      <c r="AD116" s="47">
        <v>3112</v>
      </c>
      <c r="AE116" s="47">
        <f t="shared" si="7"/>
        <v>3890</v>
      </c>
      <c r="AF116" s="48">
        <f t="shared" si="8"/>
        <v>1430.8144000000002</v>
      </c>
      <c r="AG116" s="47">
        <f t="shared" si="9"/>
        <v>1788.5180000000003</v>
      </c>
      <c r="AH116" s="49" t="s">
        <v>283</v>
      </c>
      <c r="AI116" s="50" t="s">
        <v>0</v>
      </c>
      <c r="AJ116" s="49"/>
      <c r="AK116" s="38">
        <f t="shared" si="10"/>
        <v>0</v>
      </c>
      <c r="AN116" s="3">
        <f t="shared" si="11"/>
        <v>1</v>
      </c>
      <c r="AO116" s="3"/>
    </row>
    <row r="117" spans="1:41" ht="13.15" customHeight="1" x14ac:dyDescent="0.25">
      <c r="A117" s="3"/>
      <c r="B117" s="3"/>
      <c r="C117" s="36" t="s">
        <v>12</v>
      </c>
      <c r="D117" s="58">
        <v>553651</v>
      </c>
      <c r="E117" s="27" t="s">
        <v>428</v>
      </c>
      <c r="F117" s="37">
        <v>9.4499999999999993</v>
      </c>
      <c r="G117" s="27" t="s">
        <v>421</v>
      </c>
      <c r="H117" s="27"/>
      <c r="I117" s="27" t="s">
        <v>53</v>
      </c>
      <c r="J117" s="27" t="s">
        <v>0</v>
      </c>
      <c r="K117" s="27" t="s">
        <v>0</v>
      </c>
      <c r="L117" s="27" t="s">
        <v>53</v>
      </c>
      <c r="M117" s="27" t="s">
        <v>429</v>
      </c>
      <c r="N117" s="27" t="s">
        <v>128</v>
      </c>
      <c r="O117" s="27" t="s">
        <v>427</v>
      </c>
      <c r="P117" s="27" t="s">
        <v>57</v>
      </c>
      <c r="Q117" s="32" t="s">
        <v>200</v>
      </c>
      <c r="R117" s="27">
        <v>205</v>
      </c>
      <c r="S117" s="27">
        <v>55</v>
      </c>
      <c r="T117" s="27">
        <v>17</v>
      </c>
      <c r="U117" s="27">
        <v>91</v>
      </c>
      <c r="V117" s="27" t="s">
        <v>59</v>
      </c>
      <c r="W117" s="27" t="s">
        <v>60</v>
      </c>
      <c r="X117" s="27" t="s">
        <v>72</v>
      </c>
      <c r="Y117" s="27" t="s">
        <v>62</v>
      </c>
      <c r="Z117" s="27" t="s">
        <v>90</v>
      </c>
      <c r="AA117" s="27" t="s">
        <v>136</v>
      </c>
      <c r="AB117" s="27" t="s">
        <v>53</v>
      </c>
      <c r="AC117" s="27" t="s">
        <v>0</v>
      </c>
      <c r="AD117" s="47">
        <v>2752</v>
      </c>
      <c r="AE117" s="47">
        <f t="shared" si="7"/>
        <v>3440</v>
      </c>
      <c r="AF117" s="48">
        <f t="shared" si="8"/>
        <v>1262.9824000000003</v>
      </c>
      <c r="AG117" s="47">
        <f t="shared" si="9"/>
        <v>1578.7280000000005</v>
      </c>
      <c r="AH117" s="49" t="s">
        <v>156</v>
      </c>
      <c r="AI117" s="50" t="s">
        <v>0</v>
      </c>
      <c r="AJ117" s="49"/>
      <c r="AK117" s="38">
        <f t="shared" si="10"/>
        <v>0</v>
      </c>
      <c r="AN117" s="3">
        <f t="shared" si="11"/>
        <v>1</v>
      </c>
      <c r="AO117" s="3"/>
    </row>
    <row r="118" spans="1:41" ht="13.15" customHeight="1" x14ac:dyDescent="0.25">
      <c r="A118" s="3"/>
      <c r="B118" s="3"/>
      <c r="C118" s="36" t="s">
        <v>12</v>
      </c>
      <c r="D118" s="58">
        <v>383455</v>
      </c>
      <c r="E118" s="27" t="s">
        <v>430</v>
      </c>
      <c r="F118" s="37">
        <v>9.2899999999999991</v>
      </c>
      <c r="G118" s="27" t="s">
        <v>421</v>
      </c>
      <c r="H118" s="27"/>
      <c r="I118" s="27" t="s">
        <v>53</v>
      </c>
      <c r="J118" s="27" t="s">
        <v>0</v>
      </c>
      <c r="K118" s="27" t="s">
        <v>0</v>
      </c>
      <c r="L118" s="27" t="s">
        <v>53</v>
      </c>
      <c r="M118" s="27" t="s">
        <v>431</v>
      </c>
      <c r="N118" s="27" t="s">
        <v>154</v>
      </c>
      <c r="O118" s="27" t="s">
        <v>432</v>
      </c>
      <c r="P118" s="27" t="s">
        <v>57</v>
      </c>
      <c r="Q118" s="32" t="s">
        <v>58</v>
      </c>
      <c r="R118" s="27">
        <v>205</v>
      </c>
      <c r="S118" s="27">
        <v>55</v>
      </c>
      <c r="T118" s="27">
        <v>17</v>
      </c>
      <c r="U118" s="27">
        <v>95</v>
      </c>
      <c r="V118" s="27" t="s">
        <v>59</v>
      </c>
      <c r="W118" s="27" t="s">
        <v>60</v>
      </c>
      <c r="X118" s="27" t="s">
        <v>72</v>
      </c>
      <c r="Y118" s="27" t="s">
        <v>62</v>
      </c>
      <c r="Z118" s="27" t="s">
        <v>90</v>
      </c>
      <c r="AA118" s="27" t="s">
        <v>63</v>
      </c>
      <c r="AB118" s="27" t="s">
        <v>53</v>
      </c>
      <c r="AC118" s="27" t="s">
        <v>0</v>
      </c>
      <c r="AD118" s="47">
        <v>2603</v>
      </c>
      <c r="AE118" s="47">
        <f t="shared" si="7"/>
        <v>3253.75</v>
      </c>
      <c r="AF118" s="48">
        <f t="shared" si="8"/>
        <v>1193.5186000000001</v>
      </c>
      <c r="AG118" s="47">
        <f t="shared" si="9"/>
        <v>1491.8982500000002</v>
      </c>
      <c r="AH118" s="49" t="s">
        <v>0</v>
      </c>
      <c r="AI118" s="50" t="s">
        <v>0</v>
      </c>
      <c r="AJ118" s="49"/>
      <c r="AK118" s="38">
        <f t="shared" si="10"/>
        <v>0</v>
      </c>
      <c r="AN118" s="3">
        <f t="shared" si="11"/>
        <v>1</v>
      </c>
      <c r="AO118" s="3"/>
    </row>
    <row r="119" spans="1:41" ht="13.15" customHeight="1" x14ac:dyDescent="0.25">
      <c r="A119" s="3"/>
      <c r="B119" s="3"/>
      <c r="C119" s="36" t="s">
        <v>12</v>
      </c>
      <c r="D119" s="58">
        <v>637</v>
      </c>
      <c r="E119" s="27" t="s">
        <v>433</v>
      </c>
      <c r="F119" s="37">
        <v>9.2899999999999991</v>
      </c>
      <c r="G119" s="27" t="s">
        <v>421</v>
      </c>
      <c r="H119" s="27"/>
      <c r="I119" s="27" t="s">
        <v>53</v>
      </c>
      <c r="J119" s="27" t="s">
        <v>0</v>
      </c>
      <c r="K119" s="27" t="s">
        <v>0</v>
      </c>
      <c r="L119" s="27" t="s">
        <v>53</v>
      </c>
      <c r="M119" s="27" t="s">
        <v>434</v>
      </c>
      <c r="N119" s="27" t="s">
        <v>435</v>
      </c>
      <c r="O119" s="27" t="s">
        <v>436</v>
      </c>
      <c r="P119" s="27" t="s">
        <v>57</v>
      </c>
      <c r="Q119" s="32" t="s">
        <v>58</v>
      </c>
      <c r="R119" s="27">
        <v>205</v>
      </c>
      <c r="S119" s="27">
        <v>55</v>
      </c>
      <c r="T119" s="27">
        <v>17</v>
      </c>
      <c r="U119" s="27">
        <v>95</v>
      </c>
      <c r="V119" s="27" t="s">
        <v>282</v>
      </c>
      <c r="W119" s="27" t="s">
        <v>60</v>
      </c>
      <c r="X119" s="27" t="s">
        <v>72</v>
      </c>
      <c r="Y119" s="27" t="s">
        <v>62</v>
      </c>
      <c r="Z119" s="27" t="s">
        <v>90</v>
      </c>
      <c r="AA119" s="27" t="s">
        <v>63</v>
      </c>
      <c r="AB119" s="27" t="s">
        <v>53</v>
      </c>
      <c r="AC119" s="27" t="s">
        <v>0</v>
      </c>
      <c r="AD119" s="47">
        <v>2636</v>
      </c>
      <c r="AE119" s="47">
        <f t="shared" si="7"/>
        <v>3295</v>
      </c>
      <c r="AF119" s="48">
        <f t="shared" si="8"/>
        <v>1208.9032000000002</v>
      </c>
      <c r="AG119" s="47">
        <f t="shared" si="9"/>
        <v>1511.1290000000004</v>
      </c>
      <c r="AH119" s="49" t="s">
        <v>0</v>
      </c>
      <c r="AI119" s="50" t="s">
        <v>0</v>
      </c>
      <c r="AJ119" s="49"/>
      <c r="AK119" s="38">
        <f t="shared" si="10"/>
        <v>0</v>
      </c>
      <c r="AN119" s="3">
        <f t="shared" si="11"/>
        <v>1</v>
      </c>
      <c r="AO119" s="3"/>
    </row>
    <row r="120" spans="1:41" ht="13.15" customHeight="1" x14ac:dyDescent="0.25">
      <c r="A120" s="3"/>
      <c r="B120" s="3"/>
      <c r="C120" s="36" t="s">
        <v>12</v>
      </c>
      <c r="D120" s="58">
        <v>512596</v>
      </c>
      <c r="E120" s="27" t="s">
        <v>437</v>
      </c>
      <c r="F120" s="37">
        <v>10.91</v>
      </c>
      <c r="G120" s="27" t="s">
        <v>438</v>
      </c>
      <c r="H120" s="27"/>
      <c r="I120" s="27" t="s">
        <v>53</v>
      </c>
      <c r="J120" s="27" t="s">
        <v>0</v>
      </c>
      <c r="K120" s="27" t="s">
        <v>0</v>
      </c>
      <c r="L120" s="27" t="s">
        <v>53</v>
      </c>
      <c r="M120" s="27" t="s">
        <v>0</v>
      </c>
      <c r="N120" s="27" t="s">
        <v>439</v>
      </c>
      <c r="O120" s="27" t="s">
        <v>440</v>
      </c>
      <c r="P120" s="27" t="s">
        <v>109</v>
      </c>
      <c r="Q120" s="32" t="s">
        <v>110</v>
      </c>
      <c r="R120" s="27">
        <v>215</v>
      </c>
      <c r="S120" s="27">
        <v>55</v>
      </c>
      <c r="T120" s="27">
        <v>17</v>
      </c>
      <c r="U120" s="27">
        <v>98</v>
      </c>
      <c r="V120" s="27" t="s">
        <v>70</v>
      </c>
      <c r="W120" s="27" t="s">
        <v>60</v>
      </c>
      <c r="X120" s="27" t="s">
        <v>111</v>
      </c>
      <c r="Y120" s="27" t="s">
        <v>111</v>
      </c>
      <c r="Z120" s="27" t="s">
        <v>111</v>
      </c>
      <c r="AA120" s="27" t="s">
        <v>112</v>
      </c>
      <c r="AB120" s="27" t="s">
        <v>0</v>
      </c>
      <c r="AC120" s="27" t="s">
        <v>0</v>
      </c>
      <c r="AD120" s="47">
        <v>2917</v>
      </c>
      <c r="AE120" s="47">
        <f t="shared" si="7"/>
        <v>3646.25</v>
      </c>
      <c r="AF120" s="48">
        <f t="shared" si="8"/>
        <v>1339.9054000000003</v>
      </c>
      <c r="AG120" s="47">
        <f t="shared" si="9"/>
        <v>1674.8817500000005</v>
      </c>
      <c r="AH120" s="49" t="s">
        <v>0</v>
      </c>
      <c r="AI120" s="50" t="s">
        <v>0</v>
      </c>
      <c r="AJ120" s="49"/>
      <c r="AK120" s="38">
        <f t="shared" si="10"/>
        <v>0</v>
      </c>
      <c r="AN120" s="3">
        <f t="shared" si="11"/>
        <v>0</v>
      </c>
      <c r="AO120" s="3"/>
    </row>
    <row r="121" spans="1:41" ht="13.15" customHeight="1" x14ac:dyDescent="0.25">
      <c r="A121" s="3"/>
      <c r="B121" s="3"/>
      <c r="C121" s="36" t="s">
        <v>12</v>
      </c>
      <c r="D121" s="58">
        <v>152122</v>
      </c>
      <c r="E121" s="27" t="s">
        <v>441</v>
      </c>
      <c r="F121" s="37">
        <v>9.2899999999999991</v>
      </c>
      <c r="G121" s="27" t="s">
        <v>438</v>
      </c>
      <c r="H121" s="27"/>
      <c r="I121" s="27" t="s">
        <v>53</v>
      </c>
      <c r="J121" s="27" t="s">
        <v>0</v>
      </c>
      <c r="K121" s="27" t="s">
        <v>0</v>
      </c>
      <c r="L121" s="27" t="s">
        <v>53</v>
      </c>
      <c r="M121" s="27" t="s">
        <v>442</v>
      </c>
      <c r="N121" s="27" t="s">
        <v>397</v>
      </c>
      <c r="O121" s="27" t="s">
        <v>443</v>
      </c>
      <c r="P121" s="27" t="s">
        <v>57</v>
      </c>
      <c r="Q121" s="32" t="s">
        <v>101</v>
      </c>
      <c r="R121" s="27">
        <v>215</v>
      </c>
      <c r="S121" s="27">
        <v>55</v>
      </c>
      <c r="T121" s="27">
        <v>17</v>
      </c>
      <c r="U121" s="27">
        <v>94</v>
      </c>
      <c r="V121" s="27" t="s">
        <v>59</v>
      </c>
      <c r="W121" s="27" t="s">
        <v>60</v>
      </c>
      <c r="X121" s="27" t="s">
        <v>72</v>
      </c>
      <c r="Y121" s="27" t="s">
        <v>62</v>
      </c>
      <c r="Z121" s="27" t="s">
        <v>90</v>
      </c>
      <c r="AA121" s="27" t="s">
        <v>63</v>
      </c>
      <c r="AB121" s="27" t="s">
        <v>53</v>
      </c>
      <c r="AC121" s="27" t="s">
        <v>0</v>
      </c>
      <c r="AD121" s="47">
        <v>2696</v>
      </c>
      <c r="AE121" s="47">
        <f t="shared" si="7"/>
        <v>3370</v>
      </c>
      <c r="AF121" s="48">
        <f t="shared" si="8"/>
        <v>1236.8752000000004</v>
      </c>
      <c r="AG121" s="47">
        <f t="shared" si="9"/>
        <v>1546.0940000000005</v>
      </c>
      <c r="AH121" s="49" t="s">
        <v>0</v>
      </c>
      <c r="AI121" s="50" t="s">
        <v>0</v>
      </c>
      <c r="AJ121" s="49"/>
      <c r="AK121" s="38">
        <f t="shared" si="10"/>
        <v>0</v>
      </c>
      <c r="AN121" s="3">
        <f t="shared" si="11"/>
        <v>0</v>
      </c>
      <c r="AO121" s="3"/>
    </row>
    <row r="122" spans="1:41" ht="13.15" customHeight="1" x14ac:dyDescent="0.25">
      <c r="A122" s="3"/>
      <c r="B122" s="3"/>
      <c r="C122" s="36" t="s">
        <v>12</v>
      </c>
      <c r="D122" s="58">
        <v>699531</v>
      </c>
      <c r="E122" s="27" t="s">
        <v>444</v>
      </c>
      <c r="F122" s="37">
        <v>11.2</v>
      </c>
      <c r="G122" s="27" t="s">
        <v>438</v>
      </c>
      <c r="H122" s="27"/>
      <c r="I122" s="27" t="s">
        <v>53</v>
      </c>
      <c r="J122" s="27" t="s">
        <v>0</v>
      </c>
      <c r="K122" s="27" t="s">
        <v>0</v>
      </c>
      <c r="L122" s="27" t="s">
        <v>53</v>
      </c>
      <c r="M122" s="27" t="s">
        <v>445</v>
      </c>
      <c r="N122" s="27" t="s">
        <v>397</v>
      </c>
      <c r="O122" s="27" t="s">
        <v>443</v>
      </c>
      <c r="P122" s="27" t="s">
        <v>57</v>
      </c>
      <c r="Q122" s="32" t="s">
        <v>135</v>
      </c>
      <c r="R122" s="27">
        <v>215</v>
      </c>
      <c r="S122" s="27">
        <v>55</v>
      </c>
      <c r="T122" s="27">
        <v>17</v>
      </c>
      <c r="U122" s="27">
        <v>94</v>
      </c>
      <c r="V122" s="27" t="s">
        <v>59</v>
      </c>
      <c r="W122" s="27" t="s">
        <v>60</v>
      </c>
      <c r="X122" s="27" t="s">
        <v>61</v>
      </c>
      <c r="Y122" s="27" t="s">
        <v>62</v>
      </c>
      <c r="Z122" s="27" t="s">
        <v>62</v>
      </c>
      <c r="AA122" s="27" t="s">
        <v>194</v>
      </c>
      <c r="AB122" s="27" t="s">
        <v>53</v>
      </c>
      <c r="AC122" s="27" t="s">
        <v>0</v>
      </c>
      <c r="AD122" s="47">
        <v>2987</v>
      </c>
      <c r="AE122" s="47">
        <f t="shared" si="7"/>
        <v>3733.75</v>
      </c>
      <c r="AF122" s="48">
        <f t="shared" si="8"/>
        <v>1372.5394000000003</v>
      </c>
      <c r="AG122" s="47">
        <f t="shared" si="9"/>
        <v>1715.6742500000005</v>
      </c>
      <c r="AH122" s="49" t="s">
        <v>446</v>
      </c>
      <c r="AI122" s="50" t="s">
        <v>0</v>
      </c>
      <c r="AJ122" s="49"/>
      <c r="AK122" s="38">
        <f t="shared" si="10"/>
        <v>0</v>
      </c>
      <c r="AN122" s="3">
        <f t="shared" si="11"/>
        <v>0</v>
      </c>
      <c r="AO122" s="3"/>
    </row>
    <row r="123" spans="1:41" ht="13.15" customHeight="1" x14ac:dyDescent="0.25">
      <c r="A123" s="3"/>
      <c r="B123" s="3"/>
      <c r="C123" s="36" t="s">
        <v>12</v>
      </c>
      <c r="D123" s="58">
        <v>324629</v>
      </c>
      <c r="E123" s="27" t="s">
        <v>447</v>
      </c>
      <c r="F123" s="37">
        <v>10.862</v>
      </c>
      <c r="G123" s="27" t="s">
        <v>438</v>
      </c>
      <c r="H123" s="27"/>
      <c r="I123" s="27" t="s">
        <v>53</v>
      </c>
      <c r="J123" s="27" t="s">
        <v>0</v>
      </c>
      <c r="K123" s="27" t="s">
        <v>0</v>
      </c>
      <c r="L123" s="27" t="s">
        <v>53</v>
      </c>
      <c r="M123" s="27" t="s">
        <v>448</v>
      </c>
      <c r="N123" s="27" t="s">
        <v>165</v>
      </c>
      <c r="O123" s="27" t="s">
        <v>449</v>
      </c>
      <c r="P123" s="27" t="s">
        <v>88</v>
      </c>
      <c r="Q123" s="32" t="s">
        <v>89</v>
      </c>
      <c r="R123" s="27">
        <v>215</v>
      </c>
      <c r="S123" s="27">
        <v>55</v>
      </c>
      <c r="T123" s="27">
        <v>17</v>
      </c>
      <c r="U123" s="27">
        <v>98</v>
      </c>
      <c r="V123" s="27" t="s">
        <v>59</v>
      </c>
      <c r="W123" s="27" t="s">
        <v>60</v>
      </c>
      <c r="X123" s="27" t="s">
        <v>72</v>
      </c>
      <c r="Y123" s="27" t="s">
        <v>71</v>
      </c>
      <c r="Z123" s="27" t="s">
        <v>90</v>
      </c>
      <c r="AA123" s="27" t="s">
        <v>122</v>
      </c>
      <c r="AB123" s="27" t="s">
        <v>53</v>
      </c>
      <c r="AC123" s="27" t="s">
        <v>53</v>
      </c>
      <c r="AD123" s="47">
        <v>2664</v>
      </c>
      <c r="AE123" s="47">
        <f t="shared" si="7"/>
        <v>3330</v>
      </c>
      <c r="AF123" s="48">
        <f t="shared" si="8"/>
        <v>1221.9568000000002</v>
      </c>
      <c r="AG123" s="47">
        <f t="shared" si="9"/>
        <v>1527.4460000000001</v>
      </c>
      <c r="AH123" s="49" t="s">
        <v>0</v>
      </c>
      <c r="AI123" s="50" t="s">
        <v>0</v>
      </c>
      <c r="AJ123" s="49"/>
      <c r="AK123" s="38">
        <f t="shared" si="10"/>
        <v>0</v>
      </c>
      <c r="AN123" s="3">
        <f t="shared" si="11"/>
        <v>0</v>
      </c>
      <c r="AO123" s="3"/>
    </row>
    <row r="124" spans="1:41" ht="13.15" customHeight="1" x14ac:dyDescent="0.25">
      <c r="A124" s="3"/>
      <c r="B124" s="3"/>
      <c r="C124" s="36" t="s">
        <v>12</v>
      </c>
      <c r="D124" s="58">
        <v>478553</v>
      </c>
      <c r="E124" s="27" t="s">
        <v>450</v>
      </c>
      <c r="F124" s="37">
        <v>9.9</v>
      </c>
      <c r="G124" s="27" t="s">
        <v>438</v>
      </c>
      <c r="H124" s="27"/>
      <c r="I124" s="27" t="s">
        <v>53</v>
      </c>
      <c r="J124" s="27" t="s">
        <v>0</v>
      </c>
      <c r="K124" s="27" t="s">
        <v>0</v>
      </c>
      <c r="L124" s="27" t="s">
        <v>53</v>
      </c>
      <c r="M124" s="27" t="s">
        <v>451</v>
      </c>
      <c r="N124" s="27" t="s">
        <v>403</v>
      </c>
      <c r="O124" s="27" t="s">
        <v>452</v>
      </c>
      <c r="P124" s="27" t="s">
        <v>57</v>
      </c>
      <c r="Q124" s="32" t="s">
        <v>135</v>
      </c>
      <c r="R124" s="27">
        <v>215</v>
      </c>
      <c r="S124" s="27">
        <v>55</v>
      </c>
      <c r="T124" s="27">
        <v>17</v>
      </c>
      <c r="U124" s="27">
        <v>94</v>
      </c>
      <c r="V124" s="27" t="s">
        <v>282</v>
      </c>
      <c r="W124" s="27" t="s">
        <v>60</v>
      </c>
      <c r="X124" s="27" t="s">
        <v>61</v>
      </c>
      <c r="Y124" s="27" t="s">
        <v>62</v>
      </c>
      <c r="Z124" s="27" t="s">
        <v>62</v>
      </c>
      <c r="AA124" s="27" t="s">
        <v>194</v>
      </c>
      <c r="AB124" s="27" t="s">
        <v>53</v>
      </c>
      <c r="AC124" s="27" t="s">
        <v>0</v>
      </c>
      <c r="AD124" s="47">
        <v>2808</v>
      </c>
      <c r="AE124" s="47">
        <f t="shared" si="7"/>
        <v>3510</v>
      </c>
      <c r="AF124" s="48">
        <f t="shared" si="8"/>
        <v>1289.0896</v>
      </c>
      <c r="AG124" s="47">
        <f t="shared" si="9"/>
        <v>1611.3620000000001</v>
      </c>
      <c r="AH124" s="49" t="s">
        <v>220</v>
      </c>
      <c r="AI124" s="50" t="s">
        <v>0</v>
      </c>
      <c r="AJ124" s="49"/>
      <c r="AK124" s="38">
        <f t="shared" si="10"/>
        <v>0</v>
      </c>
      <c r="AN124" s="3">
        <f t="shared" si="11"/>
        <v>0</v>
      </c>
      <c r="AO124" s="3"/>
    </row>
    <row r="125" spans="1:41" ht="13.15" customHeight="1" x14ac:dyDescent="0.25">
      <c r="A125" s="3"/>
      <c r="B125" s="3"/>
      <c r="C125" s="36" t="s">
        <v>12</v>
      </c>
      <c r="D125" s="58">
        <v>839136</v>
      </c>
      <c r="E125" s="27" t="s">
        <v>453</v>
      </c>
      <c r="F125" s="37">
        <v>9.2899999999999991</v>
      </c>
      <c r="G125" s="27" t="s">
        <v>438</v>
      </c>
      <c r="H125" s="27"/>
      <c r="I125" s="27" t="s">
        <v>53</v>
      </c>
      <c r="J125" s="27" t="s">
        <v>0</v>
      </c>
      <c r="K125" s="27" t="s">
        <v>0</v>
      </c>
      <c r="L125" s="27" t="s">
        <v>53</v>
      </c>
      <c r="M125" s="27" t="s">
        <v>454</v>
      </c>
      <c r="N125" s="27" t="s">
        <v>403</v>
      </c>
      <c r="O125" s="27" t="s">
        <v>452</v>
      </c>
      <c r="P125" s="27" t="s">
        <v>57</v>
      </c>
      <c r="Q125" s="32" t="s">
        <v>101</v>
      </c>
      <c r="R125" s="27">
        <v>215</v>
      </c>
      <c r="S125" s="27">
        <v>55</v>
      </c>
      <c r="T125" s="27">
        <v>17</v>
      </c>
      <c r="U125" s="27">
        <v>94</v>
      </c>
      <c r="V125" s="27" t="s">
        <v>282</v>
      </c>
      <c r="W125" s="27" t="s">
        <v>60</v>
      </c>
      <c r="X125" s="27" t="s">
        <v>72</v>
      </c>
      <c r="Y125" s="27" t="s">
        <v>62</v>
      </c>
      <c r="Z125" s="27" t="s">
        <v>90</v>
      </c>
      <c r="AA125" s="27" t="s">
        <v>63</v>
      </c>
      <c r="AB125" s="27" t="s">
        <v>53</v>
      </c>
      <c r="AC125" s="27" t="s">
        <v>0</v>
      </c>
      <c r="AD125" s="47">
        <v>2782</v>
      </c>
      <c r="AE125" s="47">
        <f t="shared" si="7"/>
        <v>3477.5</v>
      </c>
      <c r="AF125" s="48">
        <f t="shared" si="8"/>
        <v>1276.9684000000002</v>
      </c>
      <c r="AG125" s="47">
        <f t="shared" si="9"/>
        <v>1596.2105000000001</v>
      </c>
      <c r="AH125" s="49" t="s">
        <v>0</v>
      </c>
      <c r="AI125" s="50" t="s">
        <v>0</v>
      </c>
      <c r="AJ125" s="49"/>
      <c r="AK125" s="38">
        <f t="shared" si="10"/>
        <v>0</v>
      </c>
      <c r="AN125" s="3">
        <f t="shared" si="11"/>
        <v>0</v>
      </c>
      <c r="AO125" s="3"/>
    </row>
    <row r="126" spans="1:41" ht="13.15" customHeight="1" x14ac:dyDescent="0.25">
      <c r="A126" s="3"/>
      <c r="B126" s="3"/>
      <c r="C126" s="36" t="s">
        <v>12</v>
      </c>
      <c r="D126" s="58">
        <v>868110</v>
      </c>
      <c r="E126" s="27" t="s">
        <v>455</v>
      </c>
      <c r="F126" s="37">
        <v>9.2899999999999991</v>
      </c>
      <c r="G126" s="27" t="s">
        <v>438</v>
      </c>
      <c r="H126" s="27"/>
      <c r="I126" s="27" t="s">
        <v>53</v>
      </c>
      <c r="J126" s="27" t="s">
        <v>0</v>
      </c>
      <c r="K126" s="27" t="s">
        <v>0</v>
      </c>
      <c r="L126" s="27" t="s">
        <v>53</v>
      </c>
      <c r="M126" s="27" t="s">
        <v>456</v>
      </c>
      <c r="N126" s="27" t="s">
        <v>457</v>
      </c>
      <c r="O126" s="27" t="s">
        <v>458</v>
      </c>
      <c r="P126" s="27" t="s">
        <v>57</v>
      </c>
      <c r="Q126" s="32" t="s">
        <v>58</v>
      </c>
      <c r="R126" s="27">
        <v>215</v>
      </c>
      <c r="S126" s="27">
        <v>55</v>
      </c>
      <c r="T126" s="27">
        <v>17</v>
      </c>
      <c r="U126" s="27">
        <v>98</v>
      </c>
      <c r="V126" s="27" t="s">
        <v>282</v>
      </c>
      <c r="W126" s="27" t="s">
        <v>60</v>
      </c>
      <c r="X126" s="27" t="s">
        <v>72</v>
      </c>
      <c r="Y126" s="27" t="s">
        <v>62</v>
      </c>
      <c r="Z126" s="27" t="s">
        <v>90</v>
      </c>
      <c r="AA126" s="27" t="s">
        <v>63</v>
      </c>
      <c r="AB126" s="27" t="s">
        <v>53</v>
      </c>
      <c r="AC126" s="27" t="s">
        <v>0</v>
      </c>
      <c r="AD126" s="47">
        <v>2764</v>
      </c>
      <c r="AE126" s="47">
        <f t="shared" si="7"/>
        <v>3455</v>
      </c>
      <c r="AF126" s="48">
        <f t="shared" si="8"/>
        <v>1268.5768</v>
      </c>
      <c r="AG126" s="47">
        <f t="shared" si="9"/>
        <v>1585.721</v>
      </c>
      <c r="AH126" s="49" t="s">
        <v>0</v>
      </c>
      <c r="AI126" s="50" t="s">
        <v>0</v>
      </c>
      <c r="AJ126" s="49"/>
      <c r="AK126" s="38">
        <f t="shared" si="10"/>
        <v>0</v>
      </c>
      <c r="AN126" s="3">
        <f t="shared" si="11"/>
        <v>0</v>
      </c>
      <c r="AO126" s="3"/>
    </row>
    <row r="127" spans="1:41" ht="13.15" customHeight="1" x14ac:dyDescent="0.25">
      <c r="A127" s="3"/>
      <c r="B127" s="3"/>
      <c r="C127" s="36" t="s">
        <v>12</v>
      </c>
      <c r="D127" s="58">
        <v>876606</v>
      </c>
      <c r="E127" s="27" t="s">
        <v>459</v>
      </c>
      <c r="F127" s="37">
        <v>11.72</v>
      </c>
      <c r="G127" s="27" t="s">
        <v>460</v>
      </c>
      <c r="H127" s="27"/>
      <c r="I127" s="27" t="s">
        <v>53</v>
      </c>
      <c r="J127" s="27" t="s">
        <v>0</v>
      </c>
      <c r="K127" s="27" t="s">
        <v>0</v>
      </c>
      <c r="L127" s="27" t="s">
        <v>53</v>
      </c>
      <c r="M127" s="27" t="s">
        <v>0</v>
      </c>
      <c r="N127" s="27" t="s">
        <v>461</v>
      </c>
      <c r="O127" s="27" t="s">
        <v>462</v>
      </c>
      <c r="P127" s="27" t="s">
        <v>109</v>
      </c>
      <c r="Q127" s="32" t="s">
        <v>110</v>
      </c>
      <c r="R127" s="27">
        <v>225</v>
      </c>
      <c r="S127" s="27">
        <v>55</v>
      </c>
      <c r="T127" s="27">
        <v>17</v>
      </c>
      <c r="U127" s="27">
        <v>101</v>
      </c>
      <c r="V127" s="27" t="s">
        <v>70</v>
      </c>
      <c r="W127" s="27" t="s">
        <v>60</v>
      </c>
      <c r="X127" s="27" t="s">
        <v>111</v>
      </c>
      <c r="Y127" s="27" t="s">
        <v>111</v>
      </c>
      <c r="Z127" s="27" t="s">
        <v>111</v>
      </c>
      <c r="AA127" s="27" t="s">
        <v>112</v>
      </c>
      <c r="AB127" s="27" t="s">
        <v>0</v>
      </c>
      <c r="AC127" s="27" t="s">
        <v>0</v>
      </c>
      <c r="AD127" s="47">
        <v>3205</v>
      </c>
      <c r="AE127" s="47">
        <f t="shared" si="7"/>
        <v>4006.25</v>
      </c>
      <c r="AF127" s="48">
        <f t="shared" si="8"/>
        <v>1474.1710000000003</v>
      </c>
      <c r="AG127" s="47">
        <f t="shared" si="9"/>
        <v>1842.7137500000003</v>
      </c>
      <c r="AH127" s="49" t="s">
        <v>0</v>
      </c>
      <c r="AI127" s="50" t="s">
        <v>0</v>
      </c>
      <c r="AJ127" s="49"/>
      <c r="AK127" s="38">
        <f t="shared" si="10"/>
        <v>0</v>
      </c>
      <c r="AN127" s="3">
        <f t="shared" si="11"/>
        <v>1</v>
      </c>
      <c r="AO127" s="3"/>
    </row>
    <row r="128" spans="1:41" ht="13.15" customHeight="1" x14ac:dyDescent="0.25">
      <c r="A128" s="3"/>
      <c r="B128" s="3"/>
      <c r="C128" s="36" t="s">
        <v>12</v>
      </c>
      <c r="D128" s="58">
        <v>134177</v>
      </c>
      <c r="E128" s="27" t="s">
        <v>463</v>
      </c>
      <c r="F128" s="37">
        <v>10.14</v>
      </c>
      <c r="G128" s="27" t="s">
        <v>460</v>
      </c>
      <c r="H128" s="27"/>
      <c r="I128" s="27" t="s">
        <v>53</v>
      </c>
      <c r="J128" s="27" t="s">
        <v>0</v>
      </c>
      <c r="K128" s="27" t="s">
        <v>0</v>
      </c>
      <c r="L128" s="27" t="s">
        <v>53</v>
      </c>
      <c r="M128" s="27" t="s">
        <v>464</v>
      </c>
      <c r="N128" s="27" t="s">
        <v>323</v>
      </c>
      <c r="O128" s="27" t="s">
        <v>465</v>
      </c>
      <c r="P128" s="27" t="s">
        <v>57</v>
      </c>
      <c r="Q128" s="32" t="s">
        <v>135</v>
      </c>
      <c r="R128" s="27">
        <v>225</v>
      </c>
      <c r="S128" s="27">
        <v>55</v>
      </c>
      <c r="T128" s="27">
        <v>17</v>
      </c>
      <c r="U128" s="27">
        <v>97</v>
      </c>
      <c r="V128" s="27" t="s">
        <v>59</v>
      </c>
      <c r="W128" s="27" t="s">
        <v>60</v>
      </c>
      <c r="X128" s="27" t="s">
        <v>72</v>
      </c>
      <c r="Y128" s="27" t="s">
        <v>62</v>
      </c>
      <c r="Z128" s="27" t="s">
        <v>90</v>
      </c>
      <c r="AA128" s="27" t="s">
        <v>136</v>
      </c>
      <c r="AB128" s="27" t="s">
        <v>53</v>
      </c>
      <c r="AC128" s="27" t="s">
        <v>0</v>
      </c>
      <c r="AD128" s="47">
        <v>2590</v>
      </c>
      <c r="AE128" s="47">
        <f t="shared" si="7"/>
        <v>3237.5</v>
      </c>
      <c r="AF128" s="48">
        <f t="shared" si="8"/>
        <v>1187.4580000000003</v>
      </c>
      <c r="AG128" s="47">
        <f t="shared" si="9"/>
        <v>1484.3225000000004</v>
      </c>
      <c r="AH128" s="49" t="s">
        <v>466</v>
      </c>
      <c r="AI128" s="50" t="s">
        <v>0</v>
      </c>
      <c r="AJ128" s="49"/>
      <c r="AK128" s="38">
        <f t="shared" si="10"/>
        <v>0</v>
      </c>
      <c r="AN128" s="3">
        <f t="shared" si="11"/>
        <v>1</v>
      </c>
      <c r="AO128" s="3"/>
    </row>
    <row r="129" spans="1:41" ht="13.15" customHeight="1" x14ac:dyDescent="0.25">
      <c r="A129" s="3"/>
      <c r="B129" s="3"/>
      <c r="C129" s="36" t="s">
        <v>12</v>
      </c>
      <c r="D129" s="58">
        <v>265115</v>
      </c>
      <c r="E129" s="27" t="s">
        <v>467</v>
      </c>
      <c r="F129" s="37">
        <v>10.196</v>
      </c>
      <c r="G129" s="27" t="s">
        <v>460</v>
      </c>
      <c r="H129" s="27"/>
      <c r="I129" s="27" t="s">
        <v>53</v>
      </c>
      <c r="J129" s="27" t="s">
        <v>0</v>
      </c>
      <c r="K129" s="27" t="s">
        <v>0</v>
      </c>
      <c r="L129" s="27" t="s">
        <v>53</v>
      </c>
      <c r="M129" s="27" t="s">
        <v>468</v>
      </c>
      <c r="N129" s="27" t="s">
        <v>323</v>
      </c>
      <c r="O129" s="27" t="s">
        <v>465</v>
      </c>
      <c r="P129" s="27" t="s">
        <v>57</v>
      </c>
      <c r="Q129" s="32" t="s">
        <v>101</v>
      </c>
      <c r="R129" s="27">
        <v>225</v>
      </c>
      <c r="S129" s="27">
        <v>55</v>
      </c>
      <c r="T129" s="27">
        <v>17</v>
      </c>
      <c r="U129" s="27">
        <v>97</v>
      </c>
      <c r="V129" s="27" t="s">
        <v>59</v>
      </c>
      <c r="W129" s="27" t="s">
        <v>60</v>
      </c>
      <c r="X129" s="27" t="s">
        <v>72</v>
      </c>
      <c r="Y129" s="27" t="s">
        <v>62</v>
      </c>
      <c r="Z129" s="27" t="s">
        <v>90</v>
      </c>
      <c r="AA129" s="27" t="s">
        <v>63</v>
      </c>
      <c r="AB129" s="27" t="s">
        <v>53</v>
      </c>
      <c r="AC129" s="27" t="s">
        <v>0</v>
      </c>
      <c r="AD129" s="47">
        <v>2542</v>
      </c>
      <c r="AE129" s="47">
        <f t="shared" si="7"/>
        <v>3177.5</v>
      </c>
      <c r="AF129" s="48">
        <f t="shared" si="8"/>
        <v>1165.0804000000003</v>
      </c>
      <c r="AG129" s="47">
        <f t="shared" si="9"/>
        <v>1456.3505000000005</v>
      </c>
      <c r="AH129" s="49" t="s">
        <v>0</v>
      </c>
      <c r="AI129" s="50" t="s">
        <v>0</v>
      </c>
      <c r="AJ129" s="49"/>
      <c r="AK129" s="38">
        <f t="shared" si="10"/>
        <v>0</v>
      </c>
      <c r="AN129" s="3">
        <f t="shared" si="11"/>
        <v>1</v>
      </c>
      <c r="AO129" s="3"/>
    </row>
    <row r="130" spans="1:41" ht="13.15" customHeight="1" x14ac:dyDescent="0.25">
      <c r="A130" s="3"/>
      <c r="B130" s="3"/>
      <c r="C130" s="36" t="s">
        <v>12</v>
      </c>
      <c r="D130" s="58">
        <v>358801</v>
      </c>
      <c r="E130" s="27" t="s">
        <v>469</v>
      </c>
      <c r="F130" s="37">
        <v>13.9</v>
      </c>
      <c r="G130" s="27" t="s">
        <v>460</v>
      </c>
      <c r="H130" s="27"/>
      <c r="I130" s="27" t="s">
        <v>0</v>
      </c>
      <c r="J130" s="27" t="s">
        <v>53</v>
      </c>
      <c r="K130" s="27" t="s">
        <v>0</v>
      </c>
      <c r="L130" s="27" t="s">
        <v>53</v>
      </c>
      <c r="M130" s="27" t="s">
        <v>470</v>
      </c>
      <c r="N130" s="27" t="s">
        <v>323</v>
      </c>
      <c r="O130" s="27" t="s">
        <v>465</v>
      </c>
      <c r="P130" s="27" t="s">
        <v>57</v>
      </c>
      <c r="Q130" s="32" t="s">
        <v>471</v>
      </c>
      <c r="R130" s="27">
        <v>225</v>
      </c>
      <c r="S130" s="27">
        <v>55</v>
      </c>
      <c r="T130" s="27">
        <v>17</v>
      </c>
      <c r="U130" s="27">
        <v>97</v>
      </c>
      <c r="V130" s="27" t="s">
        <v>59</v>
      </c>
      <c r="W130" s="27" t="s">
        <v>60</v>
      </c>
      <c r="X130" s="27" t="s">
        <v>61</v>
      </c>
      <c r="Y130" s="27" t="s">
        <v>62</v>
      </c>
      <c r="Z130" s="27" t="s">
        <v>62</v>
      </c>
      <c r="AA130" s="27" t="s">
        <v>73</v>
      </c>
      <c r="AB130" s="27" t="s">
        <v>53</v>
      </c>
      <c r="AC130" s="27" t="s">
        <v>0</v>
      </c>
      <c r="AD130" s="47">
        <v>2811</v>
      </c>
      <c r="AE130" s="47">
        <f t="shared" si="7"/>
        <v>3513.75</v>
      </c>
      <c r="AF130" s="48">
        <f t="shared" si="8"/>
        <v>1290.4882000000002</v>
      </c>
      <c r="AG130" s="47">
        <f t="shared" si="9"/>
        <v>1613.1102500000002</v>
      </c>
      <c r="AH130" s="49" t="s">
        <v>472</v>
      </c>
      <c r="AI130" s="50" t="s">
        <v>0</v>
      </c>
      <c r="AJ130" s="49"/>
      <c r="AK130" s="38">
        <f t="shared" si="10"/>
        <v>0</v>
      </c>
      <c r="AN130" s="3">
        <f t="shared" si="11"/>
        <v>1</v>
      </c>
      <c r="AO130" s="3"/>
    </row>
    <row r="131" spans="1:41" ht="13.15" customHeight="1" x14ac:dyDescent="0.25">
      <c r="A131" s="3"/>
      <c r="B131" s="3"/>
      <c r="C131" s="36" t="s">
        <v>12</v>
      </c>
      <c r="D131" s="58">
        <v>486138</v>
      </c>
      <c r="E131" s="27" t="s">
        <v>473</v>
      </c>
      <c r="F131" s="37">
        <v>13.683999999999999</v>
      </c>
      <c r="G131" s="27" t="s">
        <v>460</v>
      </c>
      <c r="H131" s="27"/>
      <c r="I131" s="27" t="s">
        <v>53</v>
      </c>
      <c r="J131" s="27" t="s">
        <v>0</v>
      </c>
      <c r="K131" s="27" t="s">
        <v>0</v>
      </c>
      <c r="L131" s="27" t="s">
        <v>53</v>
      </c>
      <c r="M131" s="27" t="s">
        <v>474</v>
      </c>
      <c r="N131" s="27" t="s">
        <v>323</v>
      </c>
      <c r="O131" s="27" t="s">
        <v>465</v>
      </c>
      <c r="P131" s="27" t="s">
        <v>88</v>
      </c>
      <c r="Q131" s="32" t="s">
        <v>475</v>
      </c>
      <c r="R131" s="27">
        <v>225</v>
      </c>
      <c r="S131" s="27">
        <v>55</v>
      </c>
      <c r="T131" s="27">
        <v>17</v>
      </c>
      <c r="U131" s="27">
        <v>97</v>
      </c>
      <c r="V131" s="27" t="s">
        <v>59</v>
      </c>
      <c r="W131" s="27" t="s">
        <v>60</v>
      </c>
      <c r="X131" s="27" t="s">
        <v>61</v>
      </c>
      <c r="Y131" s="27" t="s">
        <v>71</v>
      </c>
      <c r="Z131" s="27" t="s">
        <v>90</v>
      </c>
      <c r="AA131" s="27" t="s">
        <v>476</v>
      </c>
      <c r="AB131" s="27" t="s">
        <v>53</v>
      </c>
      <c r="AC131" s="27" t="s">
        <v>0</v>
      </c>
      <c r="AD131" s="47">
        <v>2859</v>
      </c>
      <c r="AE131" s="47">
        <f t="shared" si="7"/>
        <v>3573.75</v>
      </c>
      <c r="AF131" s="48">
        <f t="shared" si="8"/>
        <v>1312.8658000000003</v>
      </c>
      <c r="AG131" s="47">
        <f t="shared" si="9"/>
        <v>1641.0822500000004</v>
      </c>
      <c r="AH131" s="49" t="s">
        <v>283</v>
      </c>
      <c r="AI131" s="50" t="s">
        <v>0</v>
      </c>
      <c r="AJ131" s="49"/>
      <c r="AK131" s="38">
        <f t="shared" si="10"/>
        <v>0</v>
      </c>
      <c r="AN131" s="3">
        <f t="shared" si="11"/>
        <v>1</v>
      </c>
      <c r="AO131" s="3"/>
    </row>
    <row r="132" spans="1:41" ht="13.15" customHeight="1" x14ac:dyDescent="0.25">
      <c r="A132" s="3"/>
      <c r="B132" s="3"/>
      <c r="C132" s="36" t="s">
        <v>12</v>
      </c>
      <c r="D132" s="58">
        <v>582221</v>
      </c>
      <c r="E132" s="27" t="s">
        <v>477</v>
      </c>
      <c r="F132" s="37">
        <v>10.375</v>
      </c>
      <c r="G132" s="27" t="s">
        <v>460</v>
      </c>
      <c r="H132" s="27"/>
      <c r="I132" s="27" t="s">
        <v>53</v>
      </c>
      <c r="J132" s="27" t="s">
        <v>0</v>
      </c>
      <c r="K132" s="27" t="s">
        <v>0</v>
      </c>
      <c r="L132" s="27" t="s">
        <v>53</v>
      </c>
      <c r="M132" s="27" t="s">
        <v>478</v>
      </c>
      <c r="N132" s="27" t="s">
        <v>323</v>
      </c>
      <c r="O132" s="27" t="s">
        <v>465</v>
      </c>
      <c r="P132" s="27" t="s">
        <v>57</v>
      </c>
      <c r="Q132" s="32" t="s">
        <v>69</v>
      </c>
      <c r="R132" s="27">
        <v>225</v>
      </c>
      <c r="S132" s="27">
        <v>55</v>
      </c>
      <c r="T132" s="27">
        <v>17</v>
      </c>
      <c r="U132" s="27">
        <v>97</v>
      </c>
      <c r="V132" s="27" t="s">
        <v>59</v>
      </c>
      <c r="W132" s="27" t="s">
        <v>60</v>
      </c>
      <c r="X132" s="27" t="s">
        <v>61</v>
      </c>
      <c r="Y132" s="27" t="s">
        <v>72</v>
      </c>
      <c r="Z132" s="27" t="s">
        <v>62</v>
      </c>
      <c r="AA132" s="27" t="s">
        <v>73</v>
      </c>
      <c r="AB132" s="27" t="s">
        <v>53</v>
      </c>
      <c r="AC132" s="27" t="s">
        <v>0</v>
      </c>
      <c r="AD132" s="47">
        <v>2590</v>
      </c>
      <c r="AE132" s="47">
        <f t="shared" si="7"/>
        <v>3237.5</v>
      </c>
      <c r="AF132" s="48">
        <f t="shared" si="8"/>
        <v>1187.4580000000003</v>
      </c>
      <c r="AG132" s="47">
        <f t="shared" si="9"/>
        <v>1484.3225000000004</v>
      </c>
      <c r="AH132" s="49" t="s">
        <v>96</v>
      </c>
      <c r="AI132" s="50" t="s">
        <v>0</v>
      </c>
      <c r="AJ132" s="49"/>
      <c r="AK132" s="38">
        <f t="shared" si="10"/>
        <v>0</v>
      </c>
      <c r="AN132" s="3">
        <f t="shared" si="11"/>
        <v>1</v>
      </c>
      <c r="AO132" s="3"/>
    </row>
    <row r="133" spans="1:41" ht="13.15" customHeight="1" x14ac:dyDescent="0.25">
      <c r="A133" s="3"/>
      <c r="B133" s="3"/>
      <c r="C133" s="36" t="s">
        <v>12</v>
      </c>
      <c r="D133" s="58">
        <v>609491</v>
      </c>
      <c r="E133" s="27" t="s">
        <v>479</v>
      </c>
      <c r="F133" s="37">
        <v>14.1</v>
      </c>
      <c r="G133" s="27" t="s">
        <v>460</v>
      </c>
      <c r="H133" s="27"/>
      <c r="I133" s="27" t="s">
        <v>53</v>
      </c>
      <c r="J133" s="27" t="s">
        <v>0</v>
      </c>
      <c r="K133" s="27" t="s">
        <v>0</v>
      </c>
      <c r="L133" s="27" t="s">
        <v>53</v>
      </c>
      <c r="M133" s="27" t="s">
        <v>480</v>
      </c>
      <c r="N133" s="27" t="s">
        <v>323</v>
      </c>
      <c r="O133" s="27" t="s">
        <v>465</v>
      </c>
      <c r="P133" s="27" t="s">
        <v>57</v>
      </c>
      <c r="Q133" s="32" t="s">
        <v>135</v>
      </c>
      <c r="R133" s="27">
        <v>225</v>
      </c>
      <c r="S133" s="27">
        <v>55</v>
      </c>
      <c r="T133" s="27">
        <v>17</v>
      </c>
      <c r="U133" s="27">
        <v>97</v>
      </c>
      <c r="V133" s="27" t="s">
        <v>59</v>
      </c>
      <c r="W133" s="27" t="s">
        <v>60</v>
      </c>
      <c r="X133" s="27" t="s">
        <v>61</v>
      </c>
      <c r="Y133" s="27" t="s">
        <v>62</v>
      </c>
      <c r="Z133" s="27" t="s">
        <v>90</v>
      </c>
      <c r="AA133" s="27" t="s">
        <v>136</v>
      </c>
      <c r="AB133" s="27" t="s">
        <v>53</v>
      </c>
      <c r="AC133" s="27" t="s">
        <v>0</v>
      </c>
      <c r="AD133" s="47">
        <v>2811</v>
      </c>
      <c r="AE133" s="47">
        <f t="shared" si="7"/>
        <v>3513.75</v>
      </c>
      <c r="AF133" s="48">
        <f t="shared" si="8"/>
        <v>1290.4882000000002</v>
      </c>
      <c r="AG133" s="47">
        <f t="shared" si="9"/>
        <v>1613.1102500000002</v>
      </c>
      <c r="AH133" s="49" t="s">
        <v>481</v>
      </c>
      <c r="AI133" s="50" t="s">
        <v>0</v>
      </c>
      <c r="AJ133" s="49"/>
      <c r="AK133" s="38">
        <f t="shared" si="10"/>
        <v>0</v>
      </c>
      <c r="AN133" s="3">
        <f t="shared" si="11"/>
        <v>1</v>
      </c>
      <c r="AO133" s="3"/>
    </row>
    <row r="134" spans="1:41" ht="13.15" customHeight="1" x14ac:dyDescent="0.25">
      <c r="A134" s="3"/>
      <c r="B134" s="3"/>
      <c r="C134" s="36" t="s">
        <v>12</v>
      </c>
      <c r="D134" s="58">
        <v>644825</v>
      </c>
      <c r="E134" s="27" t="s">
        <v>482</v>
      </c>
      <c r="F134" s="37">
        <v>10.5</v>
      </c>
      <c r="G134" s="27" t="s">
        <v>460</v>
      </c>
      <c r="H134" s="27"/>
      <c r="I134" s="27" t="s">
        <v>53</v>
      </c>
      <c r="J134" s="27" t="s">
        <v>0</v>
      </c>
      <c r="K134" s="27" t="s">
        <v>0</v>
      </c>
      <c r="L134" s="27" t="s">
        <v>53</v>
      </c>
      <c r="M134" s="27" t="s">
        <v>483</v>
      </c>
      <c r="N134" s="27" t="s">
        <v>323</v>
      </c>
      <c r="O134" s="27" t="s">
        <v>465</v>
      </c>
      <c r="P134" s="27" t="s">
        <v>57</v>
      </c>
      <c r="Q134" s="32" t="s">
        <v>135</v>
      </c>
      <c r="R134" s="27">
        <v>225</v>
      </c>
      <c r="S134" s="27">
        <v>55</v>
      </c>
      <c r="T134" s="27">
        <v>17</v>
      </c>
      <c r="U134" s="27">
        <v>97</v>
      </c>
      <c r="V134" s="27" t="s">
        <v>59</v>
      </c>
      <c r="W134" s="27" t="s">
        <v>60</v>
      </c>
      <c r="X134" s="27" t="s">
        <v>61</v>
      </c>
      <c r="Y134" s="27" t="s">
        <v>62</v>
      </c>
      <c r="Z134" s="27" t="s">
        <v>62</v>
      </c>
      <c r="AA134" s="27" t="s">
        <v>194</v>
      </c>
      <c r="AB134" s="27" t="s">
        <v>53</v>
      </c>
      <c r="AC134" s="27" t="s">
        <v>0</v>
      </c>
      <c r="AD134" s="47">
        <v>2590</v>
      </c>
      <c r="AE134" s="47">
        <f t="shared" si="7"/>
        <v>3237.5</v>
      </c>
      <c r="AF134" s="48">
        <f t="shared" si="8"/>
        <v>1187.4580000000003</v>
      </c>
      <c r="AG134" s="47">
        <f t="shared" si="9"/>
        <v>1484.3225000000004</v>
      </c>
      <c r="AH134" s="49" t="s">
        <v>220</v>
      </c>
      <c r="AI134" s="50" t="s">
        <v>0</v>
      </c>
      <c r="AJ134" s="49"/>
      <c r="AK134" s="38">
        <f t="shared" si="10"/>
        <v>0</v>
      </c>
      <c r="AN134" s="3">
        <f t="shared" si="11"/>
        <v>1</v>
      </c>
      <c r="AO134" s="3"/>
    </row>
    <row r="135" spans="1:41" ht="13.15" customHeight="1" x14ac:dyDescent="0.25">
      <c r="A135" s="3"/>
      <c r="B135" s="3"/>
      <c r="C135" s="36" t="s">
        <v>12</v>
      </c>
      <c r="D135" s="58">
        <v>146245</v>
      </c>
      <c r="E135" s="27" t="s">
        <v>484</v>
      </c>
      <c r="F135" s="37">
        <v>11.186999999999999</v>
      </c>
      <c r="G135" s="27" t="s">
        <v>460</v>
      </c>
      <c r="H135" s="27"/>
      <c r="I135" s="27" t="s">
        <v>53</v>
      </c>
      <c r="J135" s="27" t="s">
        <v>0</v>
      </c>
      <c r="K135" s="27" t="s">
        <v>0</v>
      </c>
      <c r="L135" s="27" t="s">
        <v>53</v>
      </c>
      <c r="M135" s="27" t="s">
        <v>485</v>
      </c>
      <c r="N135" s="27" t="s">
        <v>486</v>
      </c>
      <c r="O135" s="27" t="s">
        <v>487</v>
      </c>
      <c r="P135" s="27" t="s">
        <v>88</v>
      </c>
      <c r="Q135" s="32" t="s">
        <v>89</v>
      </c>
      <c r="R135" s="27">
        <v>225</v>
      </c>
      <c r="S135" s="27">
        <v>55</v>
      </c>
      <c r="T135" s="27">
        <v>17</v>
      </c>
      <c r="U135" s="27">
        <v>101</v>
      </c>
      <c r="V135" s="27" t="s">
        <v>59</v>
      </c>
      <c r="W135" s="27" t="s">
        <v>60</v>
      </c>
      <c r="X135" s="27" t="s">
        <v>62</v>
      </c>
      <c r="Y135" s="27" t="s">
        <v>71</v>
      </c>
      <c r="Z135" s="27" t="s">
        <v>90</v>
      </c>
      <c r="AA135" s="27" t="s">
        <v>122</v>
      </c>
      <c r="AB135" s="27" t="s">
        <v>53</v>
      </c>
      <c r="AC135" s="27" t="s">
        <v>53</v>
      </c>
      <c r="AD135" s="47">
        <v>2874</v>
      </c>
      <c r="AE135" s="47">
        <f t="shared" si="7"/>
        <v>3592.5</v>
      </c>
      <c r="AF135" s="48">
        <f t="shared" si="8"/>
        <v>1319.8588000000002</v>
      </c>
      <c r="AG135" s="47">
        <f t="shared" si="9"/>
        <v>1649.8235000000002</v>
      </c>
      <c r="AH135" s="49" t="s">
        <v>0</v>
      </c>
      <c r="AI135" s="50" t="s">
        <v>0</v>
      </c>
      <c r="AJ135" s="49"/>
      <c r="AK135" s="38">
        <f t="shared" si="10"/>
        <v>0</v>
      </c>
      <c r="AN135" s="3">
        <f t="shared" si="11"/>
        <v>1</v>
      </c>
      <c r="AO135" s="3"/>
    </row>
    <row r="136" spans="1:41" ht="13.15" customHeight="1" x14ac:dyDescent="0.25">
      <c r="A136" s="3"/>
      <c r="B136" s="3"/>
      <c r="C136" s="36" t="s">
        <v>12</v>
      </c>
      <c r="D136" s="58">
        <v>862539</v>
      </c>
      <c r="E136" s="27" t="s">
        <v>488</v>
      </c>
      <c r="F136" s="37">
        <v>10.201000000000001</v>
      </c>
      <c r="G136" s="27" t="s">
        <v>460</v>
      </c>
      <c r="H136" s="27"/>
      <c r="I136" s="27" t="s">
        <v>53</v>
      </c>
      <c r="J136" s="27" t="s">
        <v>0</v>
      </c>
      <c r="K136" s="27" t="s">
        <v>0</v>
      </c>
      <c r="L136" s="27" t="s">
        <v>53</v>
      </c>
      <c r="M136" s="27" t="s">
        <v>489</v>
      </c>
      <c r="N136" s="27" t="s">
        <v>490</v>
      </c>
      <c r="O136" s="27" t="s">
        <v>491</v>
      </c>
      <c r="P136" s="27" t="s">
        <v>57</v>
      </c>
      <c r="Q136" s="32" t="s">
        <v>58</v>
      </c>
      <c r="R136" s="27">
        <v>225</v>
      </c>
      <c r="S136" s="27">
        <v>55</v>
      </c>
      <c r="T136" s="27">
        <v>17</v>
      </c>
      <c r="U136" s="27">
        <v>101</v>
      </c>
      <c r="V136" s="27" t="s">
        <v>282</v>
      </c>
      <c r="W136" s="27" t="s">
        <v>60</v>
      </c>
      <c r="X136" s="27" t="s">
        <v>72</v>
      </c>
      <c r="Y136" s="27" t="s">
        <v>62</v>
      </c>
      <c r="Z136" s="27" t="s">
        <v>90</v>
      </c>
      <c r="AA136" s="27" t="s">
        <v>63</v>
      </c>
      <c r="AB136" s="27" t="s">
        <v>53</v>
      </c>
      <c r="AC136" s="27" t="s">
        <v>0</v>
      </c>
      <c r="AD136" s="47">
        <v>2600</v>
      </c>
      <c r="AE136" s="47">
        <f t="shared" si="7"/>
        <v>3250</v>
      </c>
      <c r="AF136" s="48">
        <f t="shared" si="8"/>
        <v>1192.1200000000001</v>
      </c>
      <c r="AG136" s="47">
        <f t="shared" si="9"/>
        <v>1490.15</v>
      </c>
      <c r="AH136" s="49" t="s">
        <v>0</v>
      </c>
      <c r="AI136" s="50" t="s">
        <v>0</v>
      </c>
      <c r="AJ136" s="49"/>
      <c r="AK136" s="38">
        <f t="shared" si="10"/>
        <v>0</v>
      </c>
      <c r="AN136" s="3">
        <f t="shared" si="11"/>
        <v>1</v>
      </c>
      <c r="AO136" s="3"/>
    </row>
    <row r="137" spans="1:41" ht="13.15" customHeight="1" x14ac:dyDescent="0.25">
      <c r="A137" s="3"/>
      <c r="B137" s="3"/>
      <c r="C137" s="36" t="s">
        <v>12</v>
      </c>
      <c r="D137" s="58">
        <v>197487</v>
      </c>
      <c r="E137" s="27" t="s">
        <v>492</v>
      </c>
      <c r="F137" s="37">
        <v>11.180999999999999</v>
      </c>
      <c r="G137" s="27" t="s">
        <v>493</v>
      </c>
      <c r="H137" s="27"/>
      <c r="I137" s="27" t="s">
        <v>53</v>
      </c>
      <c r="J137" s="27" t="s">
        <v>0</v>
      </c>
      <c r="K137" s="27" t="s">
        <v>0</v>
      </c>
      <c r="L137" s="27" t="s">
        <v>53</v>
      </c>
      <c r="M137" s="27" t="s">
        <v>494</v>
      </c>
      <c r="N137" s="27" t="s">
        <v>204</v>
      </c>
      <c r="O137" s="27" t="s">
        <v>495</v>
      </c>
      <c r="P137" s="27" t="s">
        <v>57</v>
      </c>
      <c r="Q137" s="32" t="s">
        <v>171</v>
      </c>
      <c r="R137" s="27">
        <v>235</v>
      </c>
      <c r="S137" s="27">
        <v>55</v>
      </c>
      <c r="T137" s="27">
        <v>17</v>
      </c>
      <c r="U137" s="27">
        <v>103</v>
      </c>
      <c r="V137" s="27" t="s">
        <v>59</v>
      </c>
      <c r="W137" s="27" t="s">
        <v>60</v>
      </c>
      <c r="X137" s="27" t="s">
        <v>72</v>
      </c>
      <c r="Y137" s="27" t="s">
        <v>62</v>
      </c>
      <c r="Z137" s="27" t="s">
        <v>90</v>
      </c>
      <c r="AA137" s="27" t="s">
        <v>136</v>
      </c>
      <c r="AB137" s="27" t="s">
        <v>53</v>
      </c>
      <c r="AC137" s="27" t="s">
        <v>0</v>
      </c>
      <c r="AD137" s="47">
        <v>2906</v>
      </c>
      <c r="AE137" s="47">
        <f t="shared" si="7"/>
        <v>3632.5</v>
      </c>
      <c r="AF137" s="48">
        <f t="shared" si="8"/>
        <v>1334.7772000000002</v>
      </c>
      <c r="AG137" s="47">
        <f t="shared" si="9"/>
        <v>1668.4715000000003</v>
      </c>
      <c r="AH137" s="49" t="s">
        <v>0</v>
      </c>
      <c r="AI137" s="50" t="s">
        <v>0</v>
      </c>
      <c r="AJ137" s="49"/>
      <c r="AK137" s="38">
        <f t="shared" si="10"/>
        <v>0</v>
      </c>
      <c r="AN137" s="3">
        <f t="shared" si="11"/>
        <v>0</v>
      </c>
      <c r="AO137" s="3"/>
    </row>
    <row r="138" spans="1:41" ht="13.15" customHeight="1" x14ac:dyDescent="0.25">
      <c r="A138" s="3"/>
      <c r="B138" s="3"/>
      <c r="C138" s="36" t="s">
        <v>12</v>
      </c>
      <c r="D138" s="58">
        <v>765174</v>
      </c>
      <c r="E138" s="27" t="s">
        <v>496</v>
      </c>
      <c r="F138" s="37">
        <v>11.608000000000001</v>
      </c>
      <c r="G138" s="27" t="s">
        <v>493</v>
      </c>
      <c r="H138" s="27"/>
      <c r="I138" s="27" t="s">
        <v>53</v>
      </c>
      <c r="J138" s="27" t="s">
        <v>0</v>
      </c>
      <c r="K138" s="27" t="s">
        <v>0</v>
      </c>
      <c r="L138" s="27" t="s">
        <v>53</v>
      </c>
      <c r="M138" s="27" t="s">
        <v>497</v>
      </c>
      <c r="N138" s="27" t="s">
        <v>204</v>
      </c>
      <c r="O138" s="27" t="s">
        <v>495</v>
      </c>
      <c r="P138" s="27" t="s">
        <v>88</v>
      </c>
      <c r="Q138" s="32" t="s">
        <v>89</v>
      </c>
      <c r="R138" s="27">
        <v>235</v>
      </c>
      <c r="S138" s="27">
        <v>55</v>
      </c>
      <c r="T138" s="27">
        <v>17</v>
      </c>
      <c r="U138" s="27">
        <v>103</v>
      </c>
      <c r="V138" s="27" t="s">
        <v>59</v>
      </c>
      <c r="W138" s="27" t="s">
        <v>60</v>
      </c>
      <c r="X138" s="27" t="s">
        <v>62</v>
      </c>
      <c r="Y138" s="27" t="s">
        <v>71</v>
      </c>
      <c r="Z138" s="27" t="s">
        <v>90</v>
      </c>
      <c r="AA138" s="27" t="s">
        <v>122</v>
      </c>
      <c r="AB138" s="27" t="s">
        <v>53</v>
      </c>
      <c r="AC138" s="27" t="s">
        <v>53</v>
      </c>
      <c r="AD138" s="47">
        <v>2999</v>
      </c>
      <c r="AE138" s="47">
        <f t="shared" si="7"/>
        <v>3748.75</v>
      </c>
      <c r="AF138" s="48">
        <f t="shared" si="8"/>
        <v>1378.1338000000003</v>
      </c>
      <c r="AG138" s="47">
        <f t="shared" si="9"/>
        <v>1722.6672500000004</v>
      </c>
      <c r="AH138" s="49" t="s">
        <v>0</v>
      </c>
      <c r="AI138" s="50" t="s">
        <v>0</v>
      </c>
      <c r="AJ138" s="49"/>
      <c r="AK138" s="38">
        <f t="shared" si="10"/>
        <v>0</v>
      </c>
      <c r="AN138" s="3">
        <f t="shared" si="11"/>
        <v>0</v>
      </c>
      <c r="AO138" s="3"/>
    </row>
    <row r="139" spans="1:41" ht="13.15" customHeight="1" x14ac:dyDescent="0.25">
      <c r="A139" s="3"/>
      <c r="B139" s="3"/>
      <c r="C139" s="36" t="s">
        <v>12</v>
      </c>
      <c r="D139" s="58">
        <v>536042</v>
      </c>
      <c r="E139" s="27" t="s">
        <v>498</v>
      </c>
      <c r="F139" s="37">
        <v>11.2</v>
      </c>
      <c r="G139" s="27" t="s">
        <v>493</v>
      </c>
      <c r="H139" s="27"/>
      <c r="I139" s="27" t="s">
        <v>53</v>
      </c>
      <c r="J139" s="27" t="s">
        <v>0</v>
      </c>
      <c r="K139" s="27" t="s">
        <v>0</v>
      </c>
      <c r="L139" s="27" t="s">
        <v>53</v>
      </c>
      <c r="M139" s="27" t="s">
        <v>499</v>
      </c>
      <c r="N139" s="27" t="s">
        <v>500</v>
      </c>
      <c r="O139" s="27" t="s">
        <v>501</v>
      </c>
      <c r="P139" s="27" t="s">
        <v>57</v>
      </c>
      <c r="Q139" s="32" t="s">
        <v>171</v>
      </c>
      <c r="R139" s="27">
        <v>235</v>
      </c>
      <c r="S139" s="27">
        <v>55</v>
      </c>
      <c r="T139" s="27">
        <v>17</v>
      </c>
      <c r="U139" s="27">
        <v>103</v>
      </c>
      <c r="V139" s="27" t="s">
        <v>282</v>
      </c>
      <c r="W139" s="27" t="s">
        <v>60</v>
      </c>
      <c r="X139" s="27" t="s">
        <v>72</v>
      </c>
      <c r="Y139" s="27" t="s">
        <v>62</v>
      </c>
      <c r="Z139" s="27" t="s">
        <v>90</v>
      </c>
      <c r="AA139" s="27" t="s">
        <v>136</v>
      </c>
      <c r="AB139" s="27" t="s">
        <v>53</v>
      </c>
      <c r="AC139" s="27" t="s">
        <v>0</v>
      </c>
      <c r="AD139" s="47">
        <v>3001</v>
      </c>
      <c r="AE139" s="47">
        <f t="shared" si="7"/>
        <v>3751.25</v>
      </c>
      <c r="AF139" s="48">
        <f t="shared" si="8"/>
        <v>1379.0662000000002</v>
      </c>
      <c r="AG139" s="47">
        <f t="shared" si="9"/>
        <v>1723.8327500000003</v>
      </c>
      <c r="AH139" s="49" t="s">
        <v>0</v>
      </c>
      <c r="AI139" s="50" t="s">
        <v>0</v>
      </c>
      <c r="AJ139" s="49"/>
      <c r="AK139" s="38">
        <f t="shared" si="10"/>
        <v>0</v>
      </c>
      <c r="AN139" s="3">
        <f t="shared" si="11"/>
        <v>0</v>
      </c>
      <c r="AO139" s="3"/>
    </row>
    <row r="140" spans="1:41" ht="13.15" customHeight="1" x14ac:dyDescent="0.25">
      <c r="A140" s="3"/>
      <c r="B140" s="3"/>
      <c r="C140" s="36" t="s">
        <v>12</v>
      </c>
      <c r="D140" s="58">
        <v>89498</v>
      </c>
      <c r="E140" s="27" t="s">
        <v>502</v>
      </c>
      <c r="F140" s="37">
        <v>11.180999999999999</v>
      </c>
      <c r="G140" s="27" t="s">
        <v>503</v>
      </c>
      <c r="H140" s="27"/>
      <c r="I140" s="27" t="s">
        <v>53</v>
      </c>
      <c r="J140" s="27" t="s">
        <v>0</v>
      </c>
      <c r="K140" s="27" t="s">
        <v>0</v>
      </c>
      <c r="L140" s="27" t="s">
        <v>53</v>
      </c>
      <c r="M140" s="27" t="s">
        <v>504</v>
      </c>
      <c r="N140" s="27" t="s">
        <v>307</v>
      </c>
      <c r="O140" s="27" t="s">
        <v>505</v>
      </c>
      <c r="P140" s="27" t="s">
        <v>57</v>
      </c>
      <c r="Q140" s="32" t="s">
        <v>200</v>
      </c>
      <c r="R140" s="27">
        <v>245</v>
      </c>
      <c r="S140" s="27">
        <v>55</v>
      </c>
      <c r="T140" s="27">
        <v>17</v>
      </c>
      <c r="U140" s="27">
        <v>102</v>
      </c>
      <c r="V140" s="27" t="s">
        <v>282</v>
      </c>
      <c r="W140" s="27" t="s">
        <v>60</v>
      </c>
      <c r="X140" s="27" t="s">
        <v>72</v>
      </c>
      <c r="Y140" s="27" t="s">
        <v>62</v>
      </c>
      <c r="Z140" s="27" t="s">
        <v>62</v>
      </c>
      <c r="AA140" s="27" t="s">
        <v>73</v>
      </c>
      <c r="AB140" s="27" t="s">
        <v>53</v>
      </c>
      <c r="AC140" s="27" t="s">
        <v>0</v>
      </c>
      <c r="AD140" s="47">
        <v>3449</v>
      </c>
      <c r="AE140" s="47">
        <f t="shared" si="7"/>
        <v>4311.25</v>
      </c>
      <c r="AF140" s="48">
        <f t="shared" si="8"/>
        <v>1587.9238000000003</v>
      </c>
      <c r="AG140" s="47">
        <f t="shared" si="9"/>
        <v>1984.9047500000004</v>
      </c>
      <c r="AH140" s="49" t="s">
        <v>0</v>
      </c>
      <c r="AI140" s="50" t="s">
        <v>0</v>
      </c>
      <c r="AJ140" s="49"/>
      <c r="AK140" s="38">
        <f t="shared" si="10"/>
        <v>0</v>
      </c>
      <c r="AN140" s="3">
        <f t="shared" si="11"/>
        <v>1</v>
      </c>
      <c r="AO140" s="3"/>
    </row>
    <row r="141" spans="1:41" ht="13.15" customHeight="1" x14ac:dyDescent="0.25">
      <c r="A141" s="3"/>
      <c r="B141" s="3"/>
      <c r="C141" s="36" t="s">
        <v>12</v>
      </c>
      <c r="D141" s="58">
        <v>927546</v>
      </c>
      <c r="E141" s="27" t="s">
        <v>506</v>
      </c>
      <c r="F141" s="37">
        <v>12.194000000000001</v>
      </c>
      <c r="G141" s="27" t="s">
        <v>507</v>
      </c>
      <c r="H141" s="27"/>
      <c r="I141" s="27" t="s">
        <v>53</v>
      </c>
      <c r="J141" s="27" t="s">
        <v>0</v>
      </c>
      <c r="K141" s="27" t="s">
        <v>53</v>
      </c>
      <c r="L141" s="27" t="s">
        <v>53</v>
      </c>
      <c r="M141" s="27" t="s">
        <v>0</v>
      </c>
      <c r="N141" s="27" t="s">
        <v>139</v>
      </c>
      <c r="O141" s="27" t="s">
        <v>508</v>
      </c>
      <c r="P141" s="27" t="s">
        <v>109</v>
      </c>
      <c r="Q141" s="32" t="s">
        <v>110</v>
      </c>
      <c r="R141" s="27">
        <v>215</v>
      </c>
      <c r="S141" s="27">
        <v>55</v>
      </c>
      <c r="T141" s="27">
        <v>18</v>
      </c>
      <c r="U141" s="27">
        <v>99</v>
      </c>
      <c r="V141" s="27" t="s">
        <v>70</v>
      </c>
      <c r="W141" s="27" t="s">
        <v>60</v>
      </c>
      <c r="X141" s="27" t="s">
        <v>111</v>
      </c>
      <c r="Y141" s="27" t="s">
        <v>111</v>
      </c>
      <c r="Z141" s="27" t="s">
        <v>111</v>
      </c>
      <c r="AA141" s="27" t="s">
        <v>112</v>
      </c>
      <c r="AB141" s="27" t="s">
        <v>0</v>
      </c>
      <c r="AC141" s="27" t="s">
        <v>0</v>
      </c>
      <c r="AD141" s="47">
        <v>3535</v>
      </c>
      <c r="AE141" s="47">
        <f t="shared" si="7"/>
        <v>4418.75</v>
      </c>
      <c r="AF141" s="48">
        <f t="shared" si="8"/>
        <v>1628.0170000000003</v>
      </c>
      <c r="AG141" s="47">
        <f t="shared" si="9"/>
        <v>2035.0212500000002</v>
      </c>
      <c r="AH141" s="49" t="s">
        <v>0</v>
      </c>
      <c r="AI141" s="50" t="s">
        <v>0</v>
      </c>
      <c r="AJ141" s="49"/>
      <c r="AK141" s="38">
        <f t="shared" si="10"/>
        <v>0</v>
      </c>
      <c r="AN141" s="3">
        <f t="shared" si="11"/>
        <v>0</v>
      </c>
      <c r="AO141" s="3"/>
    </row>
    <row r="142" spans="1:41" ht="13.15" customHeight="1" x14ac:dyDescent="0.25">
      <c r="A142" s="3"/>
      <c r="B142" s="3"/>
      <c r="C142" s="36" t="s">
        <v>12</v>
      </c>
      <c r="D142" s="58">
        <v>654164</v>
      </c>
      <c r="E142" s="27" t="s">
        <v>509</v>
      </c>
      <c r="F142" s="37">
        <v>12.282</v>
      </c>
      <c r="G142" s="27" t="s">
        <v>507</v>
      </c>
      <c r="H142" s="27"/>
      <c r="I142" s="27" t="s">
        <v>53</v>
      </c>
      <c r="J142" s="27" t="s">
        <v>0</v>
      </c>
      <c r="K142" s="27" t="s">
        <v>53</v>
      </c>
      <c r="L142" s="27" t="s">
        <v>53</v>
      </c>
      <c r="M142" s="27" t="s">
        <v>510</v>
      </c>
      <c r="N142" s="27" t="s">
        <v>192</v>
      </c>
      <c r="O142" s="27" t="s">
        <v>511</v>
      </c>
      <c r="P142" s="27" t="s">
        <v>88</v>
      </c>
      <c r="Q142" s="32" t="s">
        <v>89</v>
      </c>
      <c r="R142" s="27">
        <v>215</v>
      </c>
      <c r="S142" s="27">
        <v>55</v>
      </c>
      <c r="T142" s="27">
        <v>18</v>
      </c>
      <c r="U142" s="27">
        <v>99</v>
      </c>
      <c r="V142" s="27" t="s">
        <v>59</v>
      </c>
      <c r="W142" s="27" t="s">
        <v>60</v>
      </c>
      <c r="X142" s="27" t="s">
        <v>72</v>
      </c>
      <c r="Y142" s="27" t="s">
        <v>71</v>
      </c>
      <c r="Z142" s="27" t="s">
        <v>90</v>
      </c>
      <c r="AA142" s="27" t="s">
        <v>122</v>
      </c>
      <c r="AB142" s="27" t="s">
        <v>53</v>
      </c>
      <c r="AC142" s="27" t="s">
        <v>53</v>
      </c>
      <c r="AD142" s="47">
        <v>3076</v>
      </c>
      <c r="AE142" s="47">
        <f t="shared" si="7"/>
        <v>3845</v>
      </c>
      <c r="AF142" s="48">
        <f t="shared" si="8"/>
        <v>1414.0312000000001</v>
      </c>
      <c r="AG142" s="47">
        <f t="shared" si="9"/>
        <v>1767.5390000000002</v>
      </c>
      <c r="AH142" s="49" t="s">
        <v>0</v>
      </c>
      <c r="AI142" s="50" t="s">
        <v>0</v>
      </c>
      <c r="AJ142" s="49"/>
      <c r="AK142" s="38">
        <f t="shared" si="10"/>
        <v>0</v>
      </c>
      <c r="AN142" s="3">
        <f t="shared" si="11"/>
        <v>0</v>
      </c>
      <c r="AO142" s="3"/>
    </row>
    <row r="143" spans="1:41" ht="13.15" customHeight="1" x14ac:dyDescent="0.25">
      <c r="A143" s="3"/>
      <c r="B143" s="3"/>
      <c r="C143" s="36" t="s">
        <v>12</v>
      </c>
      <c r="D143" s="58">
        <v>396776</v>
      </c>
      <c r="E143" s="27" t="s">
        <v>512</v>
      </c>
      <c r="F143" s="37">
        <v>11.135</v>
      </c>
      <c r="G143" s="27" t="s">
        <v>507</v>
      </c>
      <c r="H143" s="27"/>
      <c r="I143" s="27" t="s">
        <v>53</v>
      </c>
      <c r="J143" s="27" t="s">
        <v>0</v>
      </c>
      <c r="K143" s="27" t="s">
        <v>0</v>
      </c>
      <c r="L143" s="27" t="s">
        <v>53</v>
      </c>
      <c r="M143" s="27" t="s">
        <v>513</v>
      </c>
      <c r="N143" s="27" t="s">
        <v>514</v>
      </c>
      <c r="O143" s="27" t="s">
        <v>515</v>
      </c>
      <c r="P143" s="27" t="s">
        <v>57</v>
      </c>
      <c r="Q143" s="32" t="s">
        <v>171</v>
      </c>
      <c r="R143" s="27">
        <v>215</v>
      </c>
      <c r="S143" s="27">
        <v>55</v>
      </c>
      <c r="T143" s="27">
        <v>18</v>
      </c>
      <c r="U143" s="27">
        <v>99</v>
      </c>
      <c r="V143" s="27" t="s">
        <v>282</v>
      </c>
      <c r="W143" s="27" t="s">
        <v>60</v>
      </c>
      <c r="X143" s="27" t="s">
        <v>72</v>
      </c>
      <c r="Y143" s="27" t="s">
        <v>62</v>
      </c>
      <c r="Z143" s="27" t="s">
        <v>62</v>
      </c>
      <c r="AA143" s="27" t="s">
        <v>73</v>
      </c>
      <c r="AB143" s="27" t="s">
        <v>53</v>
      </c>
      <c r="AC143" s="27" t="s">
        <v>0</v>
      </c>
      <c r="AD143" s="47">
        <v>3150</v>
      </c>
      <c r="AE143" s="47">
        <f t="shared" si="7"/>
        <v>3937.5</v>
      </c>
      <c r="AF143" s="48">
        <f t="shared" si="8"/>
        <v>1448.5300000000002</v>
      </c>
      <c r="AG143" s="47">
        <f t="shared" si="9"/>
        <v>1810.6625000000004</v>
      </c>
      <c r="AH143" s="49" t="s">
        <v>0</v>
      </c>
      <c r="AI143" s="50" t="s">
        <v>0</v>
      </c>
      <c r="AJ143" s="49"/>
      <c r="AK143" s="38">
        <f t="shared" si="10"/>
        <v>0</v>
      </c>
      <c r="AN143" s="3">
        <f t="shared" si="11"/>
        <v>0</v>
      </c>
      <c r="AO143" s="3"/>
    </row>
    <row r="144" spans="1:41" ht="13.15" customHeight="1" x14ac:dyDescent="0.25">
      <c r="A144" s="3"/>
      <c r="B144" s="3"/>
      <c r="C144" s="36" t="s">
        <v>12</v>
      </c>
      <c r="D144" s="58">
        <v>795157</v>
      </c>
      <c r="E144" s="27" t="s">
        <v>516</v>
      </c>
      <c r="F144" s="37">
        <v>13.211</v>
      </c>
      <c r="G144" s="27" t="s">
        <v>517</v>
      </c>
      <c r="H144" s="27"/>
      <c r="I144" s="27" t="s">
        <v>53</v>
      </c>
      <c r="J144" s="27" t="s">
        <v>0</v>
      </c>
      <c r="K144" s="27" t="s">
        <v>53</v>
      </c>
      <c r="L144" s="27" t="s">
        <v>53</v>
      </c>
      <c r="M144" s="27" t="s">
        <v>0</v>
      </c>
      <c r="N144" s="27" t="s">
        <v>159</v>
      </c>
      <c r="O144" s="27" t="s">
        <v>518</v>
      </c>
      <c r="P144" s="27" t="s">
        <v>109</v>
      </c>
      <c r="Q144" s="32" t="s">
        <v>110</v>
      </c>
      <c r="R144" s="27">
        <v>225</v>
      </c>
      <c r="S144" s="27">
        <v>55</v>
      </c>
      <c r="T144" s="27">
        <v>18</v>
      </c>
      <c r="U144" s="27">
        <v>102</v>
      </c>
      <c r="V144" s="27" t="s">
        <v>70</v>
      </c>
      <c r="W144" s="27" t="s">
        <v>60</v>
      </c>
      <c r="X144" s="27" t="s">
        <v>111</v>
      </c>
      <c r="Y144" s="27" t="s">
        <v>111</v>
      </c>
      <c r="Z144" s="27" t="s">
        <v>111</v>
      </c>
      <c r="AA144" s="27" t="s">
        <v>112</v>
      </c>
      <c r="AB144" s="27" t="s">
        <v>0</v>
      </c>
      <c r="AC144" s="27" t="s">
        <v>0</v>
      </c>
      <c r="AD144" s="47">
        <v>3792</v>
      </c>
      <c r="AE144" s="47">
        <f t="shared" si="7"/>
        <v>4740</v>
      </c>
      <c r="AF144" s="48">
        <f t="shared" si="8"/>
        <v>1747.8304000000003</v>
      </c>
      <c r="AG144" s="47">
        <f t="shared" si="9"/>
        <v>2184.7880000000005</v>
      </c>
      <c r="AH144" s="49" t="s">
        <v>0</v>
      </c>
      <c r="AI144" s="50" t="s">
        <v>0</v>
      </c>
      <c r="AJ144" s="49"/>
      <c r="AK144" s="38">
        <f t="shared" si="10"/>
        <v>0</v>
      </c>
      <c r="AN144" s="3">
        <f t="shared" si="11"/>
        <v>1</v>
      </c>
      <c r="AO144" s="3"/>
    </row>
    <row r="145" spans="1:41" ht="13.15" customHeight="1" x14ac:dyDescent="0.25">
      <c r="A145" s="3"/>
      <c r="B145" s="3"/>
      <c r="C145" s="36" t="s">
        <v>12</v>
      </c>
      <c r="D145" s="58">
        <v>308570</v>
      </c>
      <c r="E145" s="27" t="s">
        <v>519</v>
      </c>
      <c r="F145" s="37">
        <v>11.97</v>
      </c>
      <c r="G145" s="27" t="s">
        <v>517</v>
      </c>
      <c r="H145" s="27"/>
      <c r="I145" s="27" t="s">
        <v>53</v>
      </c>
      <c r="J145" s="27" t="s">
        <v>0</v>
      </c>
      <c r="K145" s="27" t="s">
        <v>53</v>
      </c>
      <c r="L145" s="27" t="s">
        <v>53</v>
      </c>
      <c r="M145" s="27" t="s">
        <v>520</v>
      </c>
      <c r="N145" s="27" t="s">
        <v>169</v>
      </c>
      <c r="O145" s="27" t="s">
        <v>521</v>
      </c>
      <c r="P145" s="27" t="s">
        <v>88</v>
      </c>
      <c r="Q145" s="32" t="s">
        <v>89</v>
      </c>
      <c r="R145" s="27">
        <v>225</v>
      </c>
      <c r="S145" s="27">
        <v>55</v>
      </c>
      <c r="T145" s="27">
        <v>18</v>
      </c>
      <c r="U145" s="27">
        <v>102</v>
      </c>
      <c r="V145" s="27" t="s">
        <v>59</v>
      </c>
      <c r="W145" s="27" t="s">
        <v>60</v>
      </c>
      <c r="X145" s="27" t="s">
        <v>62</v>
      </c>
      <c r="Y145" s="27" t="s">
        <v>71</v>
      </c>
      <c r="Z145" s="27" t="s">
        <v>90</v>
      </c>
      <c r="AA145" s="27" t="s">
        <v>122</v>
      </c>
      <c r="AB145" s="27" t="s">
        <v>53</v>
      </c>
      <c r="AC145" s="27" t="s">
        <v>53</v>
      </c>
      <c r="AD145" s="47">
        <v>3309</v>
      </c>
      <c r="AE145" s="47">
        <f t="shared" ref="AE145:AE208" si="12">IFERROR(IF($AQ$6="FI",AD145*(1+24%),AD145*(1+25%)),"")</f>
        <v>4136.25</v>
      </c>
      <c r="AF145" s="48">
        <f t="shared" ref="AF145:AF208" si="13">IFERROR(IFERROR(IF(MID(Q145,SEARCH("X-ICE",Q145),5)="X-ICE",AD145*(1-($D$4+$D$6))*(1-($D$10+$D$5+$D$8))-$D$11*AD145-$D$7-$D$12),AD145*(1-($D$4))*(1-($D$10+$D$5))-$D$11*AD145-$D$7-$D$12),"")</f>
        <v>1522.6558000000002</v>
      </c>
      <c r="AG145" s="47">
        <f t="shared" ref="AG145:AG208" si="14">IFERROR(IF($AQ$6="FI",AF145*(1+24%),AF145*(1+25%)),"")</f>
        <v>1903.3197500000003</v>
      </c>
      <c r="AH145" s="49" t="s">
        <v>0</v>
      </c>
      <c r="AI145" s="50" t="s">
        <v>0</v>
      </c>
      <c r="AJ145" s="49"/>
      <c r="AK145" s="38">
        <f t="shared" ref="AK145:AK208" si="15">IFERROR(IF($AQ$6="FI",AG145*AJ145,$AJ145*$AF145),0)</f>
        <v>0</v>
      </c>
      <c r="AN145" s="3">
        <f t="shared" si="11"/>
        <v>1</v>
      </c>
      <c r="AO145" s="3"/>
    </row>
    <row r="146" spans="1:41" ht="13.15" customHeight="1" x14ac:dyDescent="0.25">
      <c r="A146" s="3"/>
      <c r="B146" s="3"/>
      <c r="C146" s="36" t="s">
        <v>12</v>
      </c>
      <c r="D146" s="58">
        <v>517323</v>
      </c>
      <c r="E146" s="27" t="s">
        <v>522</v>
      </c>
      <c r="F146" s="37">
        <v>11.151</v>
      </c>
      <c r="G146" s="27" t="s">
        <v>517</v>
      </c>
      <c r="H146" s="27"/>
      <c r="I146" s="27" t="s">
        <v>53</v>
      </c>
      <c r="J146" s="27" t="s">
        <v>0</v>
      </c>
      <c r="K146" s="27" t="s">
        <v>0</v>
      </c>
      <c r="L146" s="27" t="s">
        <v>53</v>
      </c>
      <c r="M146" s="27" t="s">
        <v>523</v>
      </c>
      <c r="N146" s="27" t="s">
        <v>307</v>
      </c>
      <c r="O146" s="27" t="s">
        <v>524</v>
      </c>
      <c r="P146" s="27" t="s">
        <v>57</v>
      </c>
      <c r="Q146" s="32" t="s">
        <v>171</v>
      </c>
      <c r="R146" s="27">
        <v>225</v>
      </c>
      <c r="S146" s="27">
        <v>55</v>
      </c>
      <c r="T146" s="27">
        <v>18</v>
      </c>
      <c r="U146" s="27">
        <v>102</v>
      </c>
      <c r="V146" s="27" t="s">
        <v>282</v>
      </c>
      <c r="W146" s="27" t="s">
        <v>60</v>
      </c>
      <c r="X146" s="27" t="s">
        <v>72</v>
      </c>
      <c r="Y146" s="27" t="s">
        <v>62</v>
      </c>
      <c r="Z146" s="27" t="s">
        <v>62</v>
      </c>
      <c r="AA146" s="27" t="s">
        <v>73</v>
      </c>
      <c r="AB146" s="27" t="s">
        <v>53</v>
      </c>
      <c r="AC146" s="27" t="s">
        <v>0</v>
      </c>
      <c r="AD146" s="47">
        <v>3166</v>
      </c>
      <c r="AE146" s="47">
        <f t="shared" si="12"/>
        <v>3957.5</v>
      </c>
      <c r="AF146" s="48">
        <f t="shared" si="13"/>
        <v>1455.9892000000002</v>
      </c>
      <c r="AG146" s="47">
        <f t="shared" si="14"/>
        <v>1819.9865000000002</v>
      </c>
      <c r="AH146" s="49" t="s">
        <v>0</v>
      </c>
      <c r="AI146" s="50" t="s">
        <v>0</v>
      </c>
      <c r="AJ146" s="49"/>
      <c r="AK146" s="38">
        <f t="shared" si="15"/>
        <v>0</v>
      </c>
      <c r="AN146" s="3">
        <f t="shared" ref="AN146:AN209" si="16">IF(G146=G145,AN145,IFERROR(1/AN145-1,1))</f>
        <v>1</v>
      </c>
      <c r="AO146" s="3"/>
    </row>
    <row r="147" spans="1:41" ht="13.15" customHeight="1" x14ac:dyDescent="0.25">
      <c r="A147" s="3"/>
      <c r="B147" s="3"/>
      <c r="C147" s="36" t="s">
        <v>12</v>
      </c>
      <c r="D147" s="58">
        <v>722340</v>
      </c>
      <c r="E147" s="27" t="s">
        <v>525</v>
      </c>
      <c r="F147" s="37">
        <v>11.5</v>
      </c>
      <c r="G147" s="27" t="s">
        <v>517</v>
      </c>
      <c r="H147" s="27"/>
      <c r="I147" s="27" t="s">
        <v>53</v>
      </c>
      <c r="J147" s="27" t="s">
        <v>0</v>
      </c>
      <c r="K147" s="27" t="s">
        <v>0</v>
      </c>
      <c r="L147" s="27" t="s">
        <v>53</v>
      </c>
      <c r="M147" s="27" t="s">
        <v>526</v>
      </c>
      <c r="N147" s="27" t="s">
        <v>307</v>
      </c>
      <c r="O147" s="27" t="s">
        <v>524</v>
      </c>
      <c r="P147" s="27" t="s">
        <v>57</v>
      </c>
      <c r="Q147" s="32" t="s">
        <v>171</v>
      </c>
      <c r="R147" s="27">
        <v>225</v>
      </c>
      <c r="S147" s="27">
        <v>55</v>
      </c>
      <c r="T147" s="27">
        <v>18</v>
      </c>
      <c r="U147" s="27">
        <v>102</v>
      </c>
      <c r="V147" s="27" t="s">
        <v>282</v>
      </c>
      <c r="W147" s="27" t="s">
        <v>60</v>
      </c>
      <c r="X147" s="27" t="s">
        <v>72</v>
      </c>
      <c r="Y147" s="27" t="s">
        <v>62</v>
      </c>
      <c r="Z147" s="27" t="s">
        <v>90</v>
      </c>
      <c r="AA147" s="27" t="s">
        <v>136</v>
      </c>
      <c r="AB147" s="27" t="s">
        <v>53</v>
      </c>
      <c r="AC147" s="27" t="s">
        <v>0</v>
      </c>
      <c r="AD147" s="47">
        <v>3226</v>
      </c>
      <c r="AE147" s="47">
        <f t="shared" si="12"/>
        <v>4032.5</v>
      </c>
      <c r="AF147" s="48">
        <f t="shared" si="13"/>
        <v>1483.9612000000002</v>
      </c>
      <c r="AG147" s="47">
        <f t="shared" si="14"/>
        <v>1854.9515000000001</v>
      </c>
      <c r="AH147" s="49" t="s">
        <v>220</v>
      </c>
      <c r="AI147" s="50" t="s">
        <v>0</v>
      </c>
      <c r="AJ147" s="49"/>
      <c r="AK147" s="38">
        <f t="shared" si="15"/>
        <v>0</v>
      </c>
      <c r="AN147" s="3">
        <f t="shared" si="16"/>
        <v>1</v>
      </c>
      <c r="AO147" s="3"/>
    </row>
    <row r="148" spans="1:41" ht="13.15" customHeight="1" x14ac:dyDescent="0.25">
      <c r="A148" s="3"/>
      <c r="B148" s="3"/>
      <c r="C148" s="36" t="s">
        <v>12</v>
      </c>
      <c r="D148" s="58">
        <v>4977</v>
      </c>
      <c r="E148" s="27" t="s">
        <v>527</v>
      </c>
      <c r="F148" s="37">
        <v>12.063000000000001</v>
      </c>
      <c r="G148" s="27" t="s">
        <v>528</v>
      </c>
      <c r="H148" s="27"/>
      <c r="I148" s="27" t="s">
        <v>0</v>
      </c>
      <c r="J148" s="27" t="s">
        <v>53</v>
      </c>
      <c r="K148" s="27" t="s">
        <v>0</v>
      </c>
      <c r="L148" s="27" t="s">
        <v>53</v>
      </c>
      <c r="M148" s="27" t="s">
        <v>529</v>
      </c>
      <c r="N148" s="27" t="s">
        <v>530</v>
      </c>
      <c r="O148" s="27" t="s">
        <v>531</v>
      </c>
      <c r="P148" s="27" t="s">
        <v>57</v>
      </c>
      <c r="Q148" s="32" t="s">
        <v>532</v>
      </c>
      <c r="R148" s="27">
        <v>235</v>
      </c>
      <c r="S148" s="27">
        <v>55</v>
      </c>
      <c r="T148" s="27">
        <v>18</v>
      </c>
      <c r="U148" s="27">
        <v>104</v>
      </c>
      <c r="V148" s="27" t="s">
        <v>282</v>
      </c>
      <c r="W148" s="27" t="s">
        <v>60</v>
      </c>
      <c r="X148" s="27" t="s">
        <v>72</v>
      </c>
      <c r="Y148" s="27" t="s">
        <v>72</v>
      </c>
      <c r="Z148" s="27" t="s">
        <v>62</v>
      </c>
      <c r="AA148" s="27" t="s">
        <v>73</v>
      </c>
      <c r="AB148" s="27" t="s">
        <v>53</v>
      </c>
      <c r="AC148" s="27" t="s">
        <v>0</v>
      </c>
      <c r="AD148" s="47">
        <v>3560</v>
      </c>
      <c r="AE148" s="47">
        <f t="shared" si="12"/>
        <v>4450</v>
      </c>
      <c r="AF148" s="48">
        <f t="shared" si="13"/>
        <v>1639.6720000000003</v>
      </c>
      <c r="AG148" s="47">
        <f t="shared" si="14"/>
        <v>2049.59</v>
      </c>
      <c r="AH148" s="49" t="s">
        <v>0</v>
      </c>
      <c r="AI148" s="50" t="s">
        <v>0</v>
      </c>
      <c r="AJ148" s="49"/>
      <c r="AK148" s="38">
        <f t="shared" si="15"/>
        <v>0</v>
      </c>
      <c r="AN148" s="3">
        <f t="shared" si="16"/>
        <v>0</v>
      </c>
      <c r="AO148" s="3"/>
    </row>
    <row r="149" spans="1:41" ht="13.15" customHeight="1" x14ac:dyDescent="0.25">
      <c r="A149" s="3"/>
      <c r="B149" s="3"/>
      <c r="C149" s="36" t="s">
        <v>12</v>
      </c>
      <c r="D149" s="58">
        <v>903161</v>
      </c>
      <c r="E149" s="27" t="s">
        <v>533</v>
      </c>
      <c r="F149" s="37">
        <v>10.526999999999999</v>
      </c>
      <c r="G149" s="27" t="s">
        <v>534</v>
      </c>
      <c r="H149" s="27"/>
      <c r="I149" s="27" t="s">
        <v>53</v>
      </c>
      <c r="J149" s="27" t="s">
        <v>0</v>
      </c>
      <c r="K149" s="27" t="s">
        <v>0</v>
      </c>
      <c r="L149" s="27" t="s">
        <v>53</v>
      </c>
      <c r="M149" s="27" t="s">
        <v>535</v>
      </c>
      <c r="N149" s="27" t="s">
        <v>323</v>
      </c>
      <c r="O149" s="27" t="s">
        <v>536</v>
      </c>
      <c r="P149" s="27" t="s">
        <v>57</v>
      </c>
      <c r="Q149" s="32" t="s">
        <v>58</v>
      </c>
      <c r="R149" s="27">
        <v>205</v>
      </c>
      <c r="S149" s="27">
        <v>55</v>
      </c>
      <c r="T149" s="27">
        <v>19</v>
      </c>
      <c r="U149" s="27">
        <v>97</v>
      </c>
      <c r="V149" s="27" t="s">
        <v>59</v>
      </c>
      <c r="W149" s="27" t="s">
        <v>60</v>
      </c>
      <c r="X149" s="27" t="s">
        <v>72</v>
      </c>
      <c r="Y149" s="27" t="s">
        <v>62</v>
      </c>
      <c r="Z149" s="27" t="s">
        <v>90</v>
      </c>
      <c r="AA149" s="27" t="s">
        <v>63</v>
      </c>
      <c r="AB149" s="27" t="s">
        <v>53</v>
      </c>
      <c r="AC149" s="27" t="s">
        <v>0</v>
      </c>
      <c r="AD149" s="47">
        <v>2608</v>
      </c>
      <c r="AE149" s="47">
        <f t="shared" si="12"/>
        <v>3260</v>
      </c>
      <c r="AF149" s="48">
        <f t="shared" si="13"/>
        <v>1195.8496</v>
      </c>
      <c r="AG149" s="47">
        <f t="shared" si="14"/>
        <v>1494.8119999999999</v>
      </c>
      <c r="AH149" s="49" t="s">
        <v>0</v>
      </c>
      <c r="AI149" s="50" t="s">
        <v>0</v>
      </c>
      <c r="AJ149" s="49"/>
      <c r="AK149" s="38">
        <f t="shared" si="15"/>
        <v>0</v>
      </c>
      <c r="AN149" s="3">
        <f t="shared" si="16"/>
        <v>1</v>
      </c>
      <c r="AO149" s="3"/>
    </row>
    <row r="150" spans="1:41" ht="13.15" customHeight="1" x14ac:dyDescent="0.25">
      <c r="A150" s="3"/>
      <c r="B150" s="3"/>
      <c r="C150" s="36" t="s">
        <v>12</v>
      </c>
      <c r="D150" s="58">
        <v>730974</v>
      </c>
      <c r="E150" s="27" t="s">
        <v>537</v>
      </c>
      <c r="F150" s="37">
        <v>10.055999999999999</v>
      </c>
      <c r="G150" s="27" t="s">
        <v>538</v>
      </c>
      <c r="H150" s="27"/>
      <c r="I150" s="27" t="s">
        <v>53</v>
      </c>
      <c r="J150" s="27" t="s">
        <v>0</v>
      </c>
      <c r="K150" s="27" t="s">
        <v>0</v>
      </c>
      <c r="L150" s="27" t="s">
        <v>53</v>
      </c>
      <c r="M150" s="27" t="s">
        <v>539</v>
      </c>
      <c r="N150" s="27" t="s">
        <v>154</v>
      </c>
      <c r="O150" s="27" t="s">
        <v>540</v>
      </c>
      <c r="P150" s="27" t="s">
        <v>57</v>
      </c>
      <c r="Q150" s="32" t="s">
        <v>58</v>
      </c>
      <c r="R150" s="27">
        <v>195</v>
      </c>
      <c r="S150" s="27">
        <v>55</v>
      </c>
      <c r="T150" s="27">
        <v>20</v>
      </c>
      <c r="U150" s="27">
        <v>95</v>
      </c>
      <c r="V150" s="27" t="s">
        <v>59</v>
      </c>
      <c r="W150" s="27" t="s">
        <v>60</v>
      </c>
      <c r="X150" s="27" t="s">
        <v>72</v>
      </c>
      <c r="Y150" s="27" t="s">
        <v>62</v>
      </c>
      <c r="Z150" s="27" t="s">
        <v>90</v>
      </c>
      <c r="AA150" s="27" t="s">
        <v>63</v>
      </c>
      <c r="AB150" s="27" t="s">
        <v>53</v>
      </c>
      <c r="AC150" s="27" t="s">
        <v>0</v>
      </c>
      <c r="AD150" s="47">
        <v>2645</v>
      </c>
      <c r="AE150" s="47">
        <f t="shared" si="12"/>
        <v>3306.25</v>
      </c>
      <c r="AF150" s="48">
        <f t="shared" si="13"/>
        <v>1213.0990000000002</v>
      </c>
      <c r="AG150" s="47">
        <f t="shared" si="14"/>
        <v>1516.3737500000002</v>
      </c>
      <c r="AH150" s="49" t="s">
        <v>0</v>
      </c>
      <c r="AI150" s="50" t="s">
        <v>0</v>
      </c>
      <c r="AJ150" s="49"/>
      <c r="AK150" s="38">
        <f t="shared" si="15"/>
        <v>0</v>
      </c>
      <c r="AN150" s="3">
        <f t="shared" si="16"/>
        <v>0</v>
      </c>
      <c r="AO150" s="3"/>
    </row>
    <row r="151" spans="1:41" ht="13.15" customHeight="1" x14ac:dyDescent="0.25">
      <c r="A151" s="3"/>
      <c r="B151" s="3"/>
      <c r="C151" s="36" t="s">
        <v>12</v>
      </c>
      <c r="D151" s="58">
        <v>887806</v>
      </c>
      <c r="E151" s="27" t="s">
        <v>541</v>
      </c>
      <c r="F151" s="37">
        <v>7.5659999999999998</v>
      </c>
      <c r="G151" s="27" t="s">
        <v>542</v>
      </c>
      <c r="H151" s="27"/>
      <c r="I151" s="27" t="s">
        <v>53</v>
      </c>
      <c r="J151" s="27" t="s">
        <v>0</v>
      </c>
      <c r="K151" s="27" t="s">
        <v>0</v>
      </c>
      <c r="L151" s="27" t="s">
        <v>53</v>
      </c>
      <c r="M151" s="27" t="s">
        <v>543</v>
      </c>
      <c r="N151" s="27" t="s">
        <v>544</v>
      </c>
      <c r="O151" s="27" t="s">
        <v>545</v>
      </c>
      <c r="P151" s="27" t="s">
        <v>57</v>
      </c>
      <c r="Q151" s="32" t="s">
        <v>101</v>
      </c>
      <c r="R151" s="27">
        <v>185</v>
      </c>
      <c r="S151" s="27">
        <v>50</v>
      </c>
      <c r="T151" s="27">
        <v>16</v>
      </c>
      <c r="U151" s="27">
        <v>81</v>
      </c>
      <c r="V151" s="27" t="s">
        <v>59</v>
      </c>
      <c r="W151" s="27" t="s">
        <v>60</v>
      </c>
      <c r="X151" s="27" t="s">
        <v>61</v>
      </c>
      <c r="Y151" s="27" t="s">
        <v>62</v>
      </c>
      <c r="Z151" s="27" t="s">
        <v>62</v>
      </c>
      <c r="AA151" s="27" t="s">
        <v>63</v>
      </c>
      <c r="AB151" s="27" t="s">
        <v>53</v>
      </c>
      <c r="AC151" s="27" t="s">
        <v>0</v>
      </c>
      <c r="AD151" s="47">
        <v>2067</v>
      </c>
      <c r="AE151" s="47">
        <f t="shared" si="12"/>
        <v>2583.75</v>
      </c>
      <c r="AF151" s="48">
        <f t="shared" si="13"/>
        <v>943.6354</v>
      </c>
      <c r="AG151" s="47">
        <f t="shared" si="14"/>
        <v>1179.5442499999999</v>
      </c>
      <c r="AH151" s="49" t="s">
        <v>0</v>
      </c>
      <c r="AI151" s="50" t="s">
        <v>0</v>
      </c>
      <c r="AJ151" s="49"/>
      <c r="AK151" s="38">
        <f t="shared" si="15"/>
        <v>0</v>
      </c>
      <c r="AN151" s="3">
        <f t="shared" si="16"/>
        <v>1</v>
      </c>
      <c r="AO151" s="3"/>
    </row>
    <row r="152" spans="1:41" ht="13.15" customHeight="1" x14ac:dyDescent="0.25">
      <c r="A152" s="3"/>
      <c r="B152" s="3"/>
      <c r="C152" s="36" t="s">
        <v>12</v>
      </c>
      <c r="D152" s="58">
        <v>322344</v>
      </c>
      <c r="E152" s="27" t="s">
        <v>546</v>
      </c>
      <c r="F152" s="37">
        <v>7.9880000000000004</v>
      </c>
      <c r="G152" s="27" t="s">
        <v>547</v>
      </c>
      <c r="H152" s="27"/>
      <c r="I152" s="27" t="s">
        <v>53</v>
      </c>
      <c r="J152" s="27" t="s">
        <v>0</v>
      </c>
      <c r="K152" s="27" t="s">
        <v>0</v>
      </c>
      <c r="L152" s="27" t="s">
        <v>53</v>
      </c>
      <c r="M152" s="27" t="s">
        <v>548</v>
      </c>
      <c r="N152" s="27" t="s">
        <v>55</v>
      </c>
      <c r="O152" s="27" t="s">
        <v>549</v>
      </c>
      <c r="P152" s="27" t="s">
        <v>57</v>
      </c>
      <c r="Q152" s="32" t="s">
        <v>58</v>
      </c>
      <c r="R152" s="27">
        <v>195</v>
      </c>
      <c r="S152" s="27">
        <v>50</v>
      </c>
      <c r="T152" s="27">
        <v>16</v>
      </c>
      <c r="U152" s="27">
        <v>88</v>
      </c>
      <c r="V152" s="27" t="s">
        <v>59</v>
      </c>
      <c r="W152" s="27" t="s">
        <v>60</v>
      </c>
      <c r="X152" s="27" t="s">
        <v>61</v>
      </c>
      <c r="Y152" s="27" t="s">
        <v>62</v>
      </c>
      <c r="Z152" s="27" t="s">
        <v>90</v>
      </c>
      <c r="AA152" s="27" t="s">
        <v>63</v>
      </c>
      <c r="AB152" s="27" t="s">
        <v>53</v>
      </c>
      <c r="AC152" s="27" t="s">
        <v>0</v>
      </c>
      <c r="AD152" s="47">
        <v>2467</v>
      </c>
      <c r="AE152" s="47">
        <f t="shared" si="12"/>
        <v>3083.75</v>
      </c>
      <c r="AF152" s="48">
        <f t="shared" si="13"/>
        <v>1130.1154000000001</v>
      </c>
      <c r="AG152" s="47">
        <f t="shared" si="14"/>
        <v>1412.6442500000003</v>
      </c>
      <c r="AH152" s="49" t="s">
        <v>0</v>
      </c>
      <c r="AI152" s="50" t="s">
        <v>0</v>
      </c>
      <c r="AJ152" s="49"/>
      <c r="AK152" s="38">
        <f t="shared" si="15"/>
        <v>0</v>
      </c>
      <c r="AN152" s="3">
        <f t="shared" si="16"/>
        <v>0</v>
      </c>
      <c r="AO152" s="3"/>
    </row>
    <row r="153" spans="1:41" ht="13.15" customHeight="1" x14ac:dyDescent="0.25">
      <c r="A153" s="3"/>
      <c r="B153" s="3"/>
      <c r="C153" s="36" t="s">
        <v>12</v>
      </c>
      <c r="D153" s="58">
        <v>675657</v>
      </c>
      <c r="E153" s="27" t="s">
        <v>550</v>
      </c>
      <c r="F153" s="37">
        <v>8.2449999999999992</v>
      </c>
      <c r="G153" s="27" t="s">
        <v>551</v>
      </c>
      <c r="H153" s="27"/>
      <c r="I153" s="27" t="s">
        <v>53</v>
      </c>
      <c r="J153" s="27" t="s">
        <v>0</v>
      </c>
      <c r="K153" s="27" t="s">
        <v>0</v>
      </c>
      <c r="L153" s="27" t="s">
        <v>53</v>
      </c>
      <c r="M153" s="27" t="s">
        <v>552</v>
      </c>
      <c r="N153" s="27" t="s">
        <v>181</v>
      </c>
      <c r="O153" s="27" t="s">
        <v>553</v>
      </c>
      <c r="P153" s="27" t="s">
        <v>57</v>
      </c>
      <c r="Q153" s="32" t="s">
        <v>101</v>
      </c>
      <c r="R153" s="27">
        <v>205</v>
      </c>
      <c r="S153" s="27">
        <v>50</v>
      </c>
      <c r="T153" s="27">
        <v>16</v>
      </c>
      <c r="U153" s="27">
        <v>87</v>
      </c>
      <c r="V153" s="27" t="s">
        <v>59</v>
      </c>
      <c r="W153" s="27" t="s">
        <v>60</v>
      </c>
      <c r="X153" s="27" t="s">
        <v>61</v>
      </c>
      <c r="Y153" s="27" t="s">
        <v>62</v>
      </c>
      <c r="Z153" s="27" t="s">
        <v>90</v>
      </c>
      <c r="AA153" s="27" t="s">
        <v>63</v>
      </c>
      <c r="AB153" s="27" t="s">
        <v>53</v>
      </c>
      <c r="AC153" s="27" t="s">
        <v>0</v>
      </c>
      <c r="AD153" s="47">
        <v>2704</v>
      </c>
      <c r="AE153" s="47">
        <f t="shared" si="12"/>
        <v>3380</v>
      </c>
      <c r="AF153" s="48">
        <f t="shared" si="13"/>
        <v>1240.6048000000001</v>
      </c>
      <c r="AG153" s="47">
        <f t="shared" si="14"/>
        <v>1550.7560000000001</v>
      </c>
      <c r="AH153" s="49" t="s">
        <v>0</v>
      </c>
      <c r="AI153" s="50" t="s">
        <v>0</v>
      </c>
      <c r="AJ153" s="49"/>
      <c r="AK153" s="38">
        <f t="shared" si="15"/>
        <v>0</v>
      </c>
      <c r="AN153" s="3">
        <f t="shared" si="16"/>
        <v>1</v>
      </c>
      <c r="AO153" s="3"/>
    </row>
    <row r="154" spans="1:41" ht="13.15" customHeight="1" x14ac:dyDescent="0.25">
      <c r="A154" s="3"/>
      <c r="B154" s="3"/>
      <c r="C154" s="36" t="s">
        <v>12</v>
      </c>
      <c r="D154" s="58">
        <v>478566</v>
      </c>
      <c r="E154" s="27" t="s">
        <v>554</v>
      </c>
      <c r="F154" s="37">
        <v>9.0920000000000005</v>
      </c>
      <c r="G154" s="27" t="s">
        <v>555</v>
      </c>
      <c r="H154" s="27"/>
      <c r="I154" s="27" t="s">
        <v>53</v>
      </c>
      <c r="J154" s="27" t="s">
        <v>0</v>
      </c>
      <c r="K154" s="27" t="s">
        <v>0</v>
      </c>
      <c r="L154" s="27" t="s">
        <v>53</v>
      </c>
      <c r="M154" s="27" t="s">
        <v>556</v>
      </c>
      <c r="N154" s="27" t="s">
        <v>272</v>
      </c>
      <c r="O154" s="27" t="s">
        <v>557</v>
      </c>
      <c r="P154" s="27" t="s">
        <v>57</v>
      </c>
      <c r="Q154" s="32" t="s">
        <v>58</v>
      </c>
      <c r="R154" s="27">
        <v>225</v>
      </c>
      <c r="S154" s="27">
        <v>50</v>
      </c>
      <c r="T154" s="27">
        <v>16</v>
      </c>
      <c r="U154" s="27">
        <v>96</v>
      </c>
      <c r="V154" s="27" t="s">
        <v>59</v>
      </c>
      <c r="W154" s="27" t="s">
        <v>60</v>
      </c>
      <c r="X154" s="27" t="s">
        <v>72</v>
      </c>
      <c r="Y154" s="27" t="s">
        <v>62</v>
      </c>
      <c r="Z154" s="27" t="s">
        <v>90</v>
      </c>
      <c r="AA154" s="27" t="s">
        <v>63</v>
      </c>
      <c r="AB154" s="27" t="s">
        <v>53</v>
      </c>
      <c r="AC154" s="27" t="s">
        <v>0</v>
      </c>
      <c r="AD154" s="47">
        <v>3210</v>
      </c>
      <c r="AE154" s="47">
        <f t="shared" si="12"/>
        <v>4012.5</v>
      </c>
      <c r="AF154" s="48">
        <f t="shared" si="13"/>
        <v>1476.5020000000002</v>
      </c>
      <c r="AG154" s="47">
        <f t="shared" si="14"/>
        <v>1845.6275000000003</v>
      </c>
      <c r="AH154" s="49" t="s">
        <v>0</v>
      </c>
      <c r="AI154" s="50" t="s">
        <v>0</v>
      </c>
      <c r="AJ154" s="49"/>
      <c r="AK154" s="38">
        <f t="shared" si="15"/>
        <v>0</v>
      </c>
      <c r="AN154" s="3">
        <f t="shared" si="16"/>
        <v>0</v>
      </c>
      <c r="AO154" s="3"/>
    </row>
    <row r="155" spans="1:41" ht="13.15" customHeight="1" x14ac:dyDescent="0.25">
      <c r="A155" s="3"/>
      <c r="B155" s="3"/>
      <c r="C155" s="36" t="s">
        <v>12</v>
      </c>
      <c r="D155" s="58">
        <v>688823</v>
      </c>
      <c r="E155" s="27" t="s">
        <v>558</v>
      </c>
      <c r="F155" s="37">
        <v>9.0909999999999993</v>
      </c>
      <c r="G155" s="27" t="s">
        <v>555</v>
      </c>
      <c r="H155" s="27"/>
      <c r="I155" s="27" t="s">
        <v>53</v>
      </c>
      <c r="J155" s="27" t="s">
        <v>0</v>
      </c>
      <c r="K155" s="27" t="s">
        <v>0</v>
      </c>
      <c r="L155" s="27" t="s">
        <v>53</v>
      </c>
      <c r="M155" s="27" t="s">
        <v>559</v>
      </c>
      <c r="N155" s="27" t="s">
        <v>272</v>
      </c>
      <c r="O155" s="27" t="s">
        <v>557</v>
      </c>
      <c r="P155" s="27" t="s">
        <v>57</v>
      </c>
      <c r="Q155" s="32" t="s">
        <v>206</v>
      </c>
      <c r="R155" s="27">
        <v>225</v>
      </c>
      <c r="S155" s="27">
        <v>50</v>
      </c>
      <c r="T155" s="27">
        <v>16</v>
      </c>
      <c r="U155" s="27">
        <v>96</v>
      </c>
      <c r="V155" s="27" t="s">
        <v>59</v>
      </c>
      <c r="W155" s="27" t="s">
        <v>60</v>
      </c>
      <c r="X155" s="27" t="s">
        <v>61</v>
      </c>
      <c r="Y155" s="27" t="s">
        <v>62</v>
      </c>
      <c r="Z155" s="27" t="s">
        <v>62</v>
      </c>
      <c r="AA155" s="27" t="s">
        <v>194</v>
      </c>
      <c r="AB155" s="27" t="s">
        <v>53</v>
      </c>
      <c r="AC155" s="27" t="s">
        <v>0</v>
      </c>
      <c r="AD155" s="47">
        <v>3240</v>
      </c>
      <c r="AE155" s="47">
        <f t="shared" si="12"/>
        <v>4050</v>
      </c>
      <c r="AF155" s="48">
        <f t="shared" si="13"/>
        <v>1490.4880000000003</v>
      </c>
      <c r="AG155" s="47">
        <f t="shared" si="14"/>
        <v>1863.1100000000004</v>
      </c>
      <c r="AH155" s="49" t="s">
        <v>390</v>
      </c>
      <c r="AI155" s="50" t="s">
        <v>0</v>
      </c>
      <c r="AJ155" s="49"/>
      <c r="AK155" s="38">
        <f t="shared" si="15"/>
        <v>0</v>
      </c>
      <c r="AN155" s="3">
        <f t="shared" si="16"/>
        <v>0</v>
      </c>
      <c r="AO155" s="3"/>
    </row>
    <row r="156" spans="1:41" ht="13.15" customHeight="1" x14ac:dyDescent="0.25">
      <c r="A156" s="3"/>
      <c r="B156" s="3"/>
      <c r="C156" s="36" t="s">
        <v>12</v>
      </c>
      <c r="D156" s="58">
        <v>382329</v>
      </c>
      <c r="E156" s="27" t="s">
        <v>560</v>
      </c>
      <c r="F156" s="37">
        <v>10.17</v>
      </c>
      <c r="G156" s="27" t="s">
        <v>561</v>
      </c>
      <c r="H156" s="27"/>
      <c r="I156" s="27" t="s">
        <v>53</v>
      </c>
      <c r="J156" s="27" t="s">
        <v>0</v>
      </c>
      <c r="K156" s="27" t="s">
        <v>53</v>
      </c>
      <c r="L156" s="27" t="s">
        <v>53</v>
      </c>
      <c r="M156" s="27" t="s">
        <v>0</v>
      </c>
      <c r="N156" s="27" t="s">
        <v>248</v>
      </c>
      <c r="O156" s="27" t="s">
        <v>562</v>
      </c>
      <c r="P156" s="27" t="s">
        <v>109</v>
      </c>
      <c r="Q156" s="32" t="s">
        <v>110</v>
      </c>
      <c r="R156" s="27">
        <v>205</v>
      </c>
      <c r="S156" s="27">
        <v>50</v>
      </c>
      <c r="T156" s="27">
        <v>17</v>
      </c>
      <c r="U156" s="27">
        <v>93</v>
      </c>
      <c r="V156" s="27" t="s">
        <v>70</v>
      </c>
      <c r="W156" s="27" t="s">
        <v>60</v>
      </c>
      <c r="X156" s="27" t="s">
        <v>111</v>
      </c>
      <c r="Y156" s="27" t="s">
        <v>111</v>
      </c>
      <c r="Z156" s="27" t="s">
        <v>111</v>
      </c>
      <c r="AA156" s="27" t="s">
        <v>112</v>
      </c>
      <c r="AB156" s="27" t="s">
        <v>0</v>
      </c>
      <c r="AC156" s="27" t="s">
        <v>0</v>
      </c>
      <c r="AD156" s="47">
        <v>2950</v>
      </c>
      <c r="AE156" s="47">
        <f t="shared" si="12"/>
        <v>3687.5</v>
      </c>
      <c r="AF156" s="48">
        <f t="shared" si="13"/>
        <v>1355.2900000000002</v>
      </c>
      <c r="AG156" s="47">
        <f t="shared" si="14"/>
        <v>1694.1125000000002</v>
      </c>
      <c r="AH156" s="49" t="s">
        <v>0</v>
      </c>
      <c r="AI156" s="50" t="s">
        <v>0</v>
      </c>
      <c r="AJ156" s="49"/>
      <c r="AK156" s="38">
        <f t="shared" si="15"/>
        <v>0</v>
      </c>
      <c r="AN156" s="3">
        <f t="shared" si="16"/>
        <v>1</v>
      </c>
      <c r="AO156" s="3"/>
    </row>
    <row r="157" spans="1:41" ht="13.15" customHeight="1" x14ac:dyDescent="0.25">
      <c r="A157" s="3"/>
      <c r="B157" s="3"/>
      <c r="C157" s="36" t="s">
        <v>12</v>
      </c>
      <c r="D157" s="58">
        <v>450057</v>
      </c>
      <c r="E157" s="27" t="s">
        <v>563</v>
      </c>
      <c r="F157" s="37">
        <v>10.135</v>
      </c>
      <c r="G157" s="27" t="s">
        <v>561</v>
      </c>
      <c r="H157" s="27"/>
      <c r="I157" s="27" t="s">
        <v>53</v>
      </c>
      <c r="J157" s="27" t="s">
        <v>0</v>
      </c>
      <c r="K157" s="27" t="s">
        <v>53</v>
      </c>
      <c r="L157" s="27" t="s">
        <v>53</v>
      </c>
      <c r="M157" s="27" t="s">
        <v>564</v>
      </c>
      <c r="N157" s="27" t="s">
        <v>317</v>
      </c>
      <c r="O157" s="27" t="s">
        <v>565</v>
      </c>
      <c r="P157" s="27" t="s">
        <v>88</v>
      </c>
      <c r="Q157" s="32" t="s">
        <v>89</v>
      </c>
      <c r="R157" s="27">
        <v>205</v>
      </c>
      <c r="S157" s="27">
        <v>50</v>
      </c>
      <c r="T157" s="27">
        <v>17</v>
      </c>
      <c r="U157" s="27">
        <v>93</v>
      </c>
      <c r="V157" s="27" t="s">
        <v>59</v>
      </c>
      <c r="W157" s="27" t="s">
        <v>60</v>
      </c>
      <c r="X157" s="27" t="s">
        <v>61</v>
      </c>
      <c r="Y157" s="27" t="s">
        <v>71</v>
      </c>
      <c r="Z157" s="27" t="s">
        <v>90</v>
      </c>
      <c r="AA157" s="27" t="s">
        <v>122</v>
      </c>
      <c r="AB157" s="27" t="s">
        <v>53</v>
      </c>
      <c r="AC157" s="27" t="s">
        <v>53</v>
      </c>
      <c r="AD157" s="47">
        <v>2502</v>
      </c>
      <c r="AE157" s="47">
        <f t="shared" si="12"/>
        <v>3127.5</v>
      </c>
      <c r="AF157" s="48">
        <f t="shared" si="13"/>
        <v>1146.4324000000001</v>
      </c>
      <c r="AG157" s="47">
        <f t="shared" si="14"/>
        <v>1433.0405000000001</v>
      </c>
      <c r="AH157" s="49" t="s">
        <v>0</v>
      </c>
      <c r="AI157" s="50" t="s">
        <v>0</v>
      </c>
      <c r="AJ157" s="49"/>
      <c r="AK157" s="38">
        <f t="shared" si="15"/>
        <v>0</v>
      </c>
      <c r="AN157" s="3">
        <f t="shared" si="16"/>
        <v>1</v>
      </c>
      <c r="AO157" s="3"/>
    </row>
    <row r="158" spans="1:41" ht="13.15" customHeight="1" x14ac:dyDescent="0.25">
      <c r="A158" s="3"/>
      <c r="B158" s="3"/>
      <c r="C158" s="36" t="s">
        <v>12</v>
      </c>
      <c r="D158" s="58">
        <v>769885</v>
      </c>
      <c r="E158" s="27" t="s">
        <v>566</v>
      </c>
      <c r="F158" s="37">
        <v>9.0500000000000007</v>
      </c>
      <c r="G158" s="27" t="s">
        <v>561</v>
      </c>
      <c r="H158" s="27"/>
      <c r="I158" s="27" t="s">
        <v>53</v>
      </c>
      <c r="J158" s="27" t="s">
        <v>0</v>
      </c>
      <c r="K158" s="27" t="s">
        <v>0</v>
      </c>
      <c r="L158" s="27" t="s">
        <v>53</v>
      </c>
      <c r="M158" s="27" t="s">
        <v>567</v>
      </c>
      <c r="N158" s="27" t="s">
        <v>317</v>
      </c>
      <c r="O158" s="27" t="s">
        <v>565</v>
      </c>
      <c r="P158" s="27" t="s">
        <v>57</v>
      </c>
      <c r="Q158" s="32" t="s">
        <v>206</v>
      </c>
      <c r="R158" s="27">
        <v>205</v>
      </c>
      <c r="S158" s="27">
        <v>50</v>
      </c>
      <c r="T158" s="27">
        <v>17</v>
      </c>
      <c r="U158" s="27">
        <v>93</v>
      </c>
      <c r="V158" s="27" t="s">
        <v>59</v>
      </c>
      <c r="W158" s="27" t="s">
        <v>60</v>
      </c>
      <c r="X158" s="27" t="s">
        <v>61</v>
      </c>
      <c r="Y158" s="27" t="s">
        <v>62</v>
      </c>
      <c r="Z158" s="27" t="s">
        <v>90</v>
      </c>
      <c r="AA158" s="27" t="s">
        <v>136</v>
      </c>
      <c r="AB158" s="27" t="s">
        <v>53</v>
      </c>
      <c r="AC158" s="27" t="s">
        <v>0</v>
      </c>
      <c r="AD158" s="47">
        <v>2486</v>
      </c>
      <c r="AE158" s="47">
        <f t="shared" si="12"/>
        <v>3107.5</v>
      </c>
      <c r="AF158" s="48">
        <f t="shared" si="13"/>
        <v>1138.9732000000001</v>
      </c>
      <c r="AG158" s="47">
        <f t="shared" si="14"/>
        <v>1423.7165000000002</v>
      </c>
      <c r="AH158" s="49" t="s">
        <v>220</v>
      </c>
      <c r="AI158" s="50" t="s">
        <v>0</v>
      </c>
      <c r="AJ158" s="49"/>
      <c r="AK158" s="38">
        <f t="shared" si="15"/>
        <v>0</v>
      </c>
      <c r="AN158" s="3">
        <f t="shared" si="16"/>
        <v>1</v>
      </c>
      <c r="AO158" s="3"/>
    </row>
    <row r="159" spans="1:41" ht="13.15" customHeight="1" x14ac:dyDescent="0.25">
      <c r="A159" s="3"/>
      <c r="B159" s="3"/>
      <c r="C159" s="36" t="s">
        <v>12</v>
      </c>
      <c r="D159" s="58">
        <v>51896</v>
      </c>
      <c r="E159" s="27" t="s">
        <v>568</v>
      </c>
      <c r="F159" s="37">
        <v>11.297000000000001</v>
      </c>
      <c r="G159" s="27" t="s">
        <v>561</v>
      </c>
      <c r="H159" s="27"/>
      <c r="I159" s="27" t="s">
        <v>53</v>
      </c>
      <c r="J159" s="27" t="s">
        <v>0</v>
      </c>
      <c r="K159" s="27" t="s">
        <v>0</v>
      </c>
      <c r="L159" s="27" t="s">
        <v>53</v>
      </c>
      <c r="M159" s="27" t="s">
        <v>569</v>
      </c>
      <c r="N159" s="27" t="s">
        <v>570</v>
      </c>
      <c r="O159" s="27" t="s">
        <v>571</v>
      </c>
      <c r="P159" s="27" t="s">
        <v>57</v>
      </c>
      <c r="Q159" s="32" t="s">
        <v>135</v>
      </c>
      <c r="R159" s="27">
        <v>205</v>
      </c>
      <c r="S159" s="27">
        <v>50</v>
      </c>
      <c r="T159" s="27">
        <v>17</v>
      </c>
      <c r="U159" s="27">
        <v>89</v>
      </c>
      <c r="V159" s="27" t="s">
        <v>282</v>
      </c>
      <c r="W159" s="27" t="s">
        <v>60</v>
      </c>
      <c r="X159" s="27" t="s">
        <v>71</v>
      </c>
      <c r="Y159" s="27" t="s">
        <v>62</v>
      </c>
      <c r="Z159" s="27" t="s">
        <v>90</v>
      </c>
      <c r="AA159" s="27" t="s">
        <v>136</v>
      </c>
      <c r="AB159" s="27" t="s">
        <v>53</v>
      </c>
      <c r="AC159" s="27" t="s">
        <v>0</v>
      </c>
      <c r="AD159" s="47">
        <v>3013</v>
      </c>
      <c r="AE159" s="47">
        <f t="shared" si="12"/>
        <v>3766.25</v>
      </c>
      <c r="AF159" s="48">
        <f t="shared" si="13"/>
        <v>1384.6606000000002</v>
      </c>
      <c r="AG159" s="47">
        <f t="shared" si="14"/>
        <v>1730.8257500000002</v>
      </c>
      <c r="AH159" s="49" t="s">
        <v>283</v>
      </c>
      <c r="AI159" s="50" t="s">
        <v>0</v>
      </c>
      <c r="AJ159" s="49"/>
      <c r="AK159" s="38">
        <f t="shared" si="15"/>
        <v>0</v>
      </c>
      <c r="AN159" s="3">
        <f t="shared" si="16"/>
        <v>1</v>
      </c>
      <c r="AO159" s="3"/>
    </row>
    <row r="160" spans="1:41" ht="13.15" customHeight="1" x14ac:dyDescent="0.25">
      <c r="A160" s="3"/>
      <c r="B160" s="3"/>
      <c r="C160" s="36" t="s">
        <v>12</v>
      </c>
      <c r="D160" s="58">
        <v>328785</v>
      </c>
      <c r="E160" s="27" t="s">
        <v>572</v>
      </c>
      <c r="F160" s="37">
        <v>9.3170000000000002</v>
      </c>
      <c r="G160" s="27" t="s">
        <v>561</v>
      </c>
      <c r="H160" s="27"/>
      <c r="I160" s="27" t="s">
        <v>53</v>
      </c>
      <c r="J160" s="27" t="s">
        <v>0</v>
      </c>
      <c r="K160" s="27" t="s">
        <v>0</v>
      </c>
      <c r="L160" s="27" t="s">
        <v>53</v>
      </c>
      <c r="M160" s="27" t="s">
        <v>573</v>
      </c>
      <c r="N160" s="27" t="s">
        <v>574</v>
      </c>
      <c r="O160" s="27" t="s">
        <v>575</v>
      </c>
      <c r="P160" s="27" t="s">
        <v>57</v>
      </c>
      <c r="Q160" s="32" t="s">
        <v>58</v>
      </c>
      <c r="R160" s="27">
        <v>205</v>
      </c>
      <c r="S160" s="27">
        <v>50</v>
      </c>
      <c r="T160" s="27">
        <v>17</v>
      </c>
      <c r="U160" s="27">
        <v>93</v>
      </c>
      <c r="V160" s="27" t="s">
        <v>282</v>
      </c>
      <c r="W160" s="27" t="s">
        <v>60</v>
      </c>
      <c r="X160" s="27" t="s">
        <v>72</v>
      </c>
      <c r="Y160" s="27" t="s">
        <v>62</v>
      </c>
      <c r="Z160" s="27" t="s">
        <v>90</v>
      </c>
      <c r="AA160" s="27" t="s">
        <v>63</v>
      </c>
      <c r="AB160" s="27" t="s">
        <v>53</v>
      </c>
      <c r="AC160" s="27" t="s">
        <v>0</v>
      </c>
      <c r="AD160" s="47">
        <v>2379</v>
      </c>
      <c r="AE160" s="47">
        <f t="shared" si="12"/>
        <v>2973.75</v>
      </c>
      <c r="AF160" s="48">
        <f t="shared" si="13"/>
        <v>1089.0898000000002</v>
      </c>
      <c r="AG160" s="47">
        <f t="shared" si="14"/>
        <v>1361.3622500000001</v>
      </c>
      <c r="AH160" s="49" t="s">
        <v>0</v>
      </c>
      <c r="AI160" s="50" t="s">
        <v>0</v>
      </c>
      <c r="AJ160" s="49"/>
      <c r="AK160" s="38">
        <f t="shared" si="15"/>
        <v>0</v>
      </c>
      <c r="AN160" s="3">
        <f t="shared" si="16"/>
        <v>1</v>
      </c>
      <c r="AO160" s="3"/>
    </row>
    <row r="161" spans="1:41" ht="13.15" customHeight="1" x14ac:dyDescent="0.25">
      <c r="A161" s="3"/>
      <c r="B161" s="3"/>
      <c r="C161" s="36" t="s">
        <v>12</v>
      </c>
      <c r="D161" s="58">
        <v>604535</v>
      </c>
      <c r="E161" s="27" t="s">
        <v>576</v>
      </c>
      <c r="F161" s="37">
        <v>9.3170000000000002</v>
      </c>
      <c r="G161" s="27" t="s">
        <v>577</v>
      </c>
      <c r="H161" s="27"/>
      <c r="I161" s="27" t="s">
        <v>53</v>
      </c>
      <c r="J161" s="27" t="s">
        <v>0</v>
      </c>
      <c r="K161" s="27" t="s">
        <v>0</v>
      </c>
      <c r="L161" s="27" t="s">
        <v>53</v>
      </c>
      <c r="M161" s="27" t="s">
        <v>578</v>
      </c>
      <c r="N161" s="27" t="s">
        <v>154</v>
      </c>
      <c r="O161" s="27" t="s">
        <v>579</v>
      </c>
      <c r="P161" s="27" t="s">
        <v>57</v>
      </c>
      <c r="Q161" s="32" t="s">
        <v>58</v>
      </c>
      <c r="R161" s="27">
        <v>215</v>
      </c>
      <c r="S161" s="27">
        <v>50</v>
      </c>
      <c r="T161" s="27">
        <v>17</v>
      </c>
      <c r="U161" s="27">
        <v>95</v>
      </c>
      <c r="V161" s="27" t="s">
        <v>59</v>
      </c>
      <c r="W161" s="27" t="s">
        <v>60</v>
      </c>
      <c r="X161" s="27" t="s">
        <v>72</v>
      </c>
      <c r="Y161" s="27" t="s">
        <v>62</v>
      </c>
      <c r="Z161" s="27" t="s">
        <v>90</v>
      </c>
      <c r="AA161" s="27" t="s">
        <v>63</v>
      </c>
      <c r="AB161" s="27" t="s">
        <v>53</v>
      </c>
      <c r="AC161" s="27" t="s">
        <v>0</v>
      </c>
      <c r="AD161" s="47">
        <v>2491</v>
      </c>
      <c r="AE161" s="47">
        <f t="shared" si="12"/>
        <v>3113.75</v>
      </c>
      <c r="AF161" s="48">
        <f t="shared" si="13"/>
        <v>1141.3042000000003</v>
      </c>
      <c r="AG161" s="47">
        <f t="shared" si="14"/>
        <v>1426.6302500000004</v>
      </c>
      <c r="AH161" s="49" t="s">
        <v>0</v>
      </c>
      <c r="AI161" s="50" t="s">
        <v>0</v>
      </c>
      <c r="AJ161" s="49"/>
      <c r="AK161" s="38">
        <f t="shared" si="15"/>
        <v>0</v>
      </c>
      <c r="AN161" s="3">
        <f t="shared" si="16"/>
        <v>0</v>
      </c>
      <c r="AO161" s="3"/>
    </row>
    <row r="162" spans="1:41" ht="13.15" customHeight="1" x14ac:dyDescent="0.25">
      <c r="A162" s="3"/>
      <c r="B162" s="3"/>
      <c r="C162" s="36" t="s">
        <v>12</v>
      </c>
      <c r="D162" s="58">
        <v>813223</v>
      </c>
      <c r="E162" s="27" t="s">
        <v>580</v>
      </c>
      <c r="F162" s="37">
        <v>10.986000000000001</v>
      </c>
      <c r="G162" s="27" t="s">
        <v>577</v>
      </c>
      <c r="H162" s="27"/>
      <c r="I162" s="27" t="s">
        <v>53</v>
      </c>
      <c r="J162" s="27" t="s">
        <v>0</v>
      </c>
      <c r="K162" s="27" t="s">
        <v>53</v>
      </c>
      <c r="L162" s="27" t="s">
        <v>53</v>
      </c>
      <c r="M162" s="27" t="s">
        <v>581</v>
      </c>
      <c r="N162" s="27" t="s">
        <v>154</v>
      </c>
      <c r="O162" s="27" t="s">
        <v>579</v>
      </c>
      <c r="P162" s="27" t="s">
        <v>88</v>
      </c>
      <c r="Q162" s="32" t="s">
        <v>89</v>
      </c>
      <c r="R162" s="27">
        <v>215</v>
      </c>
      <c r="S162" s="27">
        <v>50</v>
      </c>
      <c r="T162" s="27">
        <v>17</v>
      </c>
      <c r="U162" s="27">
        <v>95</v>
      </c>
      <c r="V162" s="27" t="s">
        <v>59</v>
      </c>
      <c r="W162" s="27" t="s">
        <v>60</v>
      </c>
      <c r="X162" s="27" t="s">
        <v>72</v>
      </c>
      <c r="Y162" s="27" t="s">
        <v>71</v>
      </c>
      <c r="Z162" s="27" t="s">
        <v>90</v>
      </c>
      <c r="AA162" s="27" t="s">
        <v>122</v>
      </c>
      <c r="AB162" s="27" t="s">
        <v>53</v>
      </c>
      <c r="AC162" s="27" t="s">
        <v>53</v>
      </c>
      <c r="AD162" s="47">
        <v>2662</v>
      </c>
      <c r="AE162" s="47">
        <f t="shared" si="12"/>
        <v>3327.5</v>
      </c>
      <c r="AF162" s="48">
        <f t="shared" si="13"/>
        <v>1221.0244000000002</v>
      </c>
      <c r="AG162" s="47">
        <f t="shared" si="14"/>
        <v>1526.2805000000003</v>
      </c>
      <c r="AH162" s="49" t="s">
        <v>0</v>
      </c>
      <c r="AI162" s="50" t="s">
        <v>0</v>
      </c>
      <c r="AJ162" s="49"/>
      <c r="AK162" s="38">
        <f t="shared" si="15"/>
        <v>0</v>
      </c>
      <c r="AN162" s="3">
        <f t="shared" si="16"/>
        <v>0</v>
      </c>
      <c r="AO162" s="3"/>
    </row>
    <row r="163" spans="1:41" ht="13.15" customHeight="1" x14ac:dyDescent="0.25">
      <c r="A163" s="3"/>
      <c r="B163" s="3"/>
      <c r="C163" s="36" t="s">
        <v>12</v>
      </c>
      <c r="D163" s="58">
        <v>553792</v>
      </c>
      <c r="E163" s="27" t="s">
        <v>582</v>
      </c>
      <c r="F163" s="37">
        <v>9.3170000000000002</v>
      </c>
      <c r="G163" s="27" t="s">
        <v>577</v>
      </c>
      <c r="H163" s="27"/>
      <c r="I163" s="27" t="s">
        <v>53</v>
      </c>
      <c r="J163" s="27" t="s">
        <v>0</v>
      </c>
      <c r="K163" s="27" t="s">
        <v>0</v>
      </c>
      <c r="L163" s="27" t="s">
        <v>53</v>
      </c>
      <c r="M163" s="27" t="s">
        <v>583</v>
      </c>
      <c r="N163" s="27" t="s">
        <v>435</v>
      </c>
      <c r="O163" s="27" t="s">
        <v>584</v>
      </c>
      <c r="P163" s="27" t="s">
        <v>57</v>
      </c>
      <c r="Q163" s="32" t="s">
        <v>58</v>
      </c>
      <c r="R163" s="27">
        <v>215</v>
      </c>
      <c r="S163" s="27">
        <v>50</v>
      </c>
      <c r="T163" s="27">
        <v>17</v>
      </c>
      <c r="U163" s="27">
        <v>95</v>
      </c>
      <c r="V163" s="27" t="s">
        <v>282</v>
      </c>
      <c r="W163" s="27" t="s">
        <v>60</v>
      </c>
      <c r="X163" s="27" t="s">
        <v>72</v>
      </c>
      <c r="Y163" s="27" t="s">
        <v>62</v>
      </c>
      <c r="Z163" s="27" t="s">
        <v>90</v>
      </c>
      <c r="AA163" s="27" t="s">
        <v>63</v>
      </c>
      <c r="AB163" s="27" t="s">
        <v>53</v>
      </c>
      <c r="AC163" s="27" t="s">
        <v>0</v>
      </c>
      <c r="AD163" s="47">
        <v>2540</v>
      </c>
      <c r="AE163" s="47">
        <f t="shared" si="12"/>
        <v>3175</v>
      </c>
      <c r="AF163" s="48">
        <f t="shared" si="13"/>
        <v>1164.1480000000004</v>
      </c>
      <c r="AG163" s="47">
        <f t="shared" si="14"/>
        <v>1455.1850000000004</v>
      </c>
      <c r="AH163" s="49" t="s">
        <v>0</v>
      </c>
      <c r="AI163" s="50" t="s">
        <v>0</v>
      </c>
      <c r="AJ163" s="49"/>
      <c r="AK163" s="38">
        <f t="shared" si="15"/>
        <v>0</v>
      </c>
      <c r="AN163" s="3">
        <f t="shared" si="16"/>
        <v>0</v>
      </c>
      <c r="AO163" s="3"/>
    </row>
    <row r="164" spans="1:41" ht="13.15" customHeight="1" x14ac:dyDescent="0.25">
      <c r="A164" s="3"/>
      <c r="B164" s="3"/>
      <c r="C164" s="36" t="s">
        <v>12</v>
      </c>
      <c r="D164" s="58">
        <v>613954</v>
      </c>
      <c r="E164" s="27" t="s">
        <v>585</v>
      </c>
      <c r="F164" s="37">
        <v>10.91</v>
      </c>
      <c r="G164" s="27" t="s">
        <v>586</v>
      </c>
      <c r="H164" s="27"/>
      <c r="I164" s="27" t="s">
        <v>53</v>
      </c>
      <c r="J164" s="27" t="s">
        <v>0</v>
      </c>
      <c r="K164" s="27" t="s">
        <v>53</v>
      </c>
      <c r="L164" s="27" t="s">
        <v>53</v>
      </c>
      <c r="M164" s="27" t="s">
        <v>0</v>
      </c>
      <c r="N164" s="27" t="s">
        <v>439</v>
      </c>
      <c r="O164" s="27" t="s">
        <v>587</v>
      </c>
      <c r="P164" s="27" t="s">
        <v>109</v>
      </c>
      <c r="Q164" s="32" t="s">
        <v>110</v>
      </c>
      <c r="R164" s="27">
        <v>225</v>
      </c>
      <c r="S164" s="27">
        <v>50</v>
      </c>
      <c r="T164" s="27">
        <v>17</v>
      </c>
      <c r="U164" s="27">
        <v>98</v>
      </c>
      <c r="V164" s="27" t="s">
        <v>70</v>
      </c>
      <c r="W164" s="27" t="s">
        <v>60</v>
      </c>
      <c r="X164" s="27" t="s">
        <v>111</v>
      </c>
      <c r="Y164" s="27" t="s">
        <v>111</v>
      </c>
      <c r="Z164" s="27" t="s">
        <v>111</v>
      </c>
      <c r="AA164" s="27" t="s">
        <v>112</v>
      </c>
      <c r="AB164" s="27" t="s">
        <v>0</v>
      </c>
      <c r="AC164" s="27" t="s">
        <v>0</v>
      </c>
      <c r="AD164" s="47">
        <v>3099</v>
      </c>
      <c r="AE164" s="47">
        <f t="shared" si="12"/>
        <v>3873.75</v>
      </c>
      <c r="AF164" s="48">
        <f t="shared" si="13"/>
        <v>1424.7538000000002</v>
      </c>
      <c r="AG164" s="47">
        <f t="shared" si="14"/>
        <v>1780.9422500000003</v>
      </c>
      <c r="AH164" s="49" t="s">
        <v>0</v>
      </c>
      <c r="AI164" s="50" t="s">
        <v>0</v>
      </c>
      <c r="AJ164" s="49"/>
      <c r="AK164" s="38">
        <f t="shared" si="15"/>
        <v>0</v>
      </c>
      <c r="AN164" s="3">
        <f t="shared" si="16"/>
        <v>1</v>
      </c>
      <c r="AO164" s="3"/>
    </row>
    <row r="165" spans="1:41" ht="13.15" customHeight="1" x14ac:dyDescent="0.25">
      <c r="A165" s="3"/>
      <c r="B165" s="3"/>
      <c r="C165" s="36" t="s">
        <v>12</v>
      </c>
      <c r="D165" s="58">
        <v>749401</v>
      </c>
      <c r="E165" s="27" t="s">
        <v>588</v>
      </c>
      <c r="F165" s="37">
        <v>9.8780000000000001</v>
      </c>
      <c r="G165" s="27" t="s">
        <v>586</v>
      </c>
      <c r="H165" s="27"/>
      <c r="I165" s="27" t="s">
        <v>53</v>
      </c>
      <c r="J165" s="27" t="s">
        <v>0</v>
      </c>
      <c r="K165" s="27" t="s">
        <v>0</v>
      </c>
      <c r="L165" s="27" t="s">
        <v>53</v>
      </c>
      <c r="M165" s="27" t="s">
        <v>589</v>
      </c>
      <c r="N165" s="27" t="s">
        <v>397</v>
      </c>
      <c r="O165" s="27" t="s">
        <v>590</v>
      </c>
      <c r="P165" s="27" t="s">
        <v>57</v>
      </c>
      <c r="Q165" s="32" t="s">
        <v>101</v>
      </c>
      <c r="R165" s="27">
        <v>225</v>
      </c>
      <c r="S165" s="27">
        <v>50</v>
      </c>
      <c r="T165" s="27">
        <v>17</v>
      </c>
      <c r="U165" s="27">
        <v>94</v>
      </c>
      <c r="V165" s="27" t="s">
        <v>59</v>
      </c>
      <c r="W165" s="27" t="s">
        <v>60</v>
      </c>
      <c r="X165" s="27" t="s">
        <v>61</v>
      </c>
      <c r="Y165" s="27" t="s">
        <v>62</v>
      </c>
      <c r="Z165" s="27" t="s">
        <v>90</v>
      </c>
      <c r="AA165" s="27" t="s">
        <v>63</v>
      </c>
      <c r="AB165" s="27" t="s">
        <v>53</v>
      </c>
      <c r="AC165" s="27" t="s">
        <v>0</v>
      </c>
      <c r="AD165" s="47">
        <v>2271</v>
      </c>
      <c r="AE165" s="47">
        <f t="shared" si="12"/>
        <v>2838.75</v>
      </c>
      <c r="AF165" s="48">
        <f t="shared" si="13"/>
        <v>1038.7402000000002</v>
      </c>
      <c r="AG165" s="47">
        <f t="shared" si="14"/>
        <v>1298.4252500000002</v>
      </c>
      <c r="AH165" s="49" t="s">
        <v>0</v>
      </c>
      <c r="AI165" s="50" t="s">
        <v>0</v>
      </c>
      <c r="AJ165" s="49"/>
      <c r="AK165" s="38">
        <f t="shared" si="15"/>
        <v>0</v>
      </c>
      <c r="AN165" s="3">
        <f t="shared" si="16"/>
        <v>1</v>
      </c>
      <c r="AO165" s="3"/>
    </row>
    <row r="166" spans="1:41" ht="13.15" customHeight="1" x14ac:dyDescent="0.25">
      <c r="A166" s="3"/>
      <c r="B166" s="3"/>
      <c r="C166" s="36" t="s">
        <v>12</v>
      </c>
      <c r="D166" s="58">
        <v>785727</v>
      </c>
      <c r="E166" s="27" t="s">
        <v>591</v>
      </c>
      <c r="F166" s="37">
        <v>13</v>
      </c>
      <c r="G166" s="27" t="s">
        <v>586</v>
      </c>
      <c r="H166" s="27"/>
      <c r="I166" s="27" t="s">
        <v>53</v>
      </c>
      <c r="J166" s="27" t="s">
        <v>0</v>
      </c>
      <c r="K166" s="27" t="s">
        <v>0</v>
      </c>
      <c r="L166" s="27" t="s">
        <v>53</v>
      </c>
      <c r="M166" s="27" t="s">
        <v>592</v>
      </c>
      <c r="N166" s="27" t="s">
        <v>397</v>
      </c>
      <c r="O166" s="27" t="s">
        <v>590</v>
      </c>
      <c r="P166" s="27" t="s">
        <v>57</v>
      </c>
      <c r="Q166" s="32" t="s">
        <v>69</v>
      </c>
      <c r="R166" s="27">
        <v>225</v>
      </c>
      <c r="S166" s="27">
        <v>50</v>
      </c>
      <c r="T166" s="27">
        <v>17</v>
      </c>
      <c r="U166" s="27">
        <v>94</v>
      </c>
      <c r="V166" s="27" t="s">
        <v>59</v>
      </c>
      <c r="W166" s="27" t="s">
        <v>60</v>
      </c>
      <c r="X166" s="27" t="s">
        <v>61</v>
      </c>
      <c r="Y166" s="27" t="s">
        <v>72</v>
      </c>
      <c r="Z166" s="27" t="s">
        <v>62</v>
      </c>
      <c r="AA166" s="27" t="s">
        <v>73</v>
      </c>
      <c r="AB166" s="27" t="s">
        <v>53</v>
      </c>
      <c r="AC166" s="27" t="s">
        <v>0</v>
      </c>
      <c r="AD166" s="47">
        <v>2495</v>
      </c>
      <c r="AE166" s="47">
        <f t="shared" si="12"/>
        <v>3118.75</v>
      </c>
      <c r="AF166" s="48">
        <f t="shared" si="13"/>
        <v>1143.1690000000001</v>
      </c>
      <c r="AG166" s="47">
        <f t="shared" si="14"/>
        <v>1428.9612500000001</v>
      </c>
      <c r="AH166" s="49" t="s">
        <v>593</v>
      </c>
      <c r="AI166" s="50" t="s">
        <v>0</v>
      </c>
      <c r="AJ166" s="49"/>
      <c r="AK166" s="38">
        <f t="shared" si="15"/>
        <v>0</v>
      </c>
      <c r="AN166" s="3">
        <f t="shared" si="16"/>
        <v>1</v>
      </c>
      <c r="AO166" s="3"/>
    </row>
    <row r="167" spans="1:41" ht="13.15" customHeight="1" x14ac:dyDescent="0.25">
      <c r="A167" s="3"/>
      <c r="B167" s="3"/>
      <c r="C167" s="36" t="s">
        <v>12</v>
      </c>
      <c r="D167" s="58">
        <v>39811</v>
      </c>
      <c r="E167" s="27" t="s">
        <v>594</v>
      </c>
      <c r="F167" s="37">
        <v>10.439</v>
      </c>
      <c r="G167" s="27" t="s">
        <v>586</v>
      </c>
      <c r="H167" s="27"/>
      <c r="I167" s="27" t="s">
        <v>53</v>
      </c>
      <c r="J167" s="27" t="s">
        <v>0</v>
      </c>
      <c r="K167" s="27" t="s">
        <v>53</v>
      </c>
      <c r="L167" s="27" t="s">
        <v>53</v>
      </c>
      <c r="M167" s="27" t="s">
        <v>595</v>
      </c>
      <c r="N167" s="27" t="s">
        <v>165</v>
      </c>
      <c r="O167" s="27" t="s">
        <v>596</v>
      </c>
      <c r="P167" s="27" t="s">
        <v>88</v>
      </c>
      <c r="Q167" s="32" t="s">
        <v>89</v>
      </c>
      <c r="R167" s="27">
        <v>225</v>
      </c>
      <c r="S167" s="27">
        <v>50</v>
      </c>
      <c r="T167" s="27">
        <v>17</v>
      </c>
      <c r="U167" s="27">
        <v>98</v>
      </c>
      <c r="V167" s="27" t="s">
        <v>59</v>
      </c>
      <c r="W167" s="27" t="s">
        <v>60</v>
      </c>
      <c r="X167" s="27" t="s">
        <v>72</v>
      </c>
      <c r="Y167" s="27" t="s">
        <v>71</v>
      </c>
      <c r="Z167" s="27" t="s">
        <v>90</v>
      </c>
      <c r="AA167" s="27" t="s">
        <v>122</v>
      </c>
      <c r="AB167" s="27" t="s">
        <v>53</v>
      </c>
      <c r="AC167" s="27" t="s">
        <v>53</v>
      </c>
      <c r="AD167" s="47">
        <v>2875</v>
      </c>
      <c r="AE167" s="47">
        <f t="shared" si="12"/>
        <v>3593.75</v>
      </c>
      <c r="AF167" s="48">
        <f t="shared" si="13"/>
        <v>1320.3250000000003</v>
      </c>
      <c r="AG167" s="47">
        <f t="shared" si="14"/>
        <v>1650.4062500000005</v>
      </c>
      <c r="AH167" s="49" t="s">
        <v>0</v>
      </c>
      <c r="AI167" s="50" t="s">
        <v>0</v>
      </c>
      <c r="AJ167" s="49"/>
      <c r="AK167" s="38">
        <f t="shared" si="15"/>
        <v>0</v>
      </c>
      <c r="AN167" s="3">
        <f t="shared" si="16"/>
        <v>1</v>
      </c>
      <c r="AO167" s="3"/>
    </row>
    <row r="168" spans="1:41" ht="13.15" customHeight="1" x14ac:dyDescent="0.25">
      <c r="A168" s="3"/>
      <c r="B168" s="3"/>
      <c r="C168" s="36" t="s">
        <v>12</v>
      </c>
      <c r="D168" s="58">
        <v>503426</v>
      </c>
      <c r="E168" s="27" t="s">
        <v>597</v>
      </c>
      <c r="F168" s="37">
        <v>9.9</v>
      </c>
      <c r="G168" s="27" t="s">
        <v>586</v>
      </c>
      <c r="H168" s="27"/>
      <c r="I168" s="27" t="s">
        <v>53</v>
      </c>
      <c r="J168" s="27" t="s">
        <v>0</v>
      </c>
      <c r="K168" s="27" t="s">
        <v>0</v>
      </c>
      <c r="L168" s="27" t="s">
        <v>53</v>
      </c>
      <c r="M168" s="27" t="s">
        <v>598</v>
      </c>
      <c r="N168" s="27" t="s">
        <v>165</v>
      </c>
      <c r="O168" s="27" t="s">
        <v>596</v>
      </c>
      <c r="P168" s="27" t="s">
        <v>57</v>
      </c>
      <c r="Q168" s="32" t="s">
        <v>171</v>
      </c>
      <c r="R168" s="27">
        <v>225</v>
      </c>
      <c r="S168" s="27">
        <v>50</v>
      </c>
      <c r="T168" s="27">
        <v>17</v>
      </c>
      <c r="U168" s="27">
        <v>98</v>
      </c>
      <c r="V168" s="27" t="s">
        <v>59</v>
      </c>
      <c r="W168" s="27" t="s">
        <v>60</v>
      </c>
      <c r="X168" s="27" t="s">
        <v>62</v>
      </c>
      <c r="Y168" s="27" t="s">
        <v>62</v>
      </c>
      <c r="Z168" s="27" t="s">
        <v>62</v>
      </c>
      <c r="AA168" s="27" t="s">
        <v>73</v>
      </c>
      <c r="AB168" s="27" t="s">
        <v>53</v>
      </c>
      <c r="AC168" s="27" t="s">
        <v>0</v>
      </c>
      <c r="AD168" s="47">
        <v>2566</v>
      </c>
      <c r="AE168" s="47">
        <f t="shared" si="12"/>
        <v>3207.5</v>
      </c>
      <c r="AF168" s="48">
        <f t="shared" si="13"/>
        <v>1176.2692000000002</v>
      </c>
      <c r="AG168" s="47">
        <f t="shared" si="14"/>
        <v>1470.3365000000003</v>
      </c>
      <c r="AH168" s="49" t="s">
        <v>156</v>
      </c>
      <c r="AI168" s="50" t="s">
        <v>0</v>
      </c>
      <c r="AJ168" s="49"/>
      <c r="AK168" s="38">
        <f t="shared" si="15"/>
        <v>0</v>
      </c>
      <c r="AN168" s="3">
        <f t="shared" si="16"/>
        <v>1</v>
      </c>
      <c r="AO168" s="3"/>
    </row>
    <row r="169" spans="1:41" ht="13.15" customHeight="1" x14ac:dyDescent="0.25">
      <c r="A169" s="3"/>
      <c r="B169" s="3"/>
      <c r="C169" s="36" t="s">
        <v>12</v>
      </c>
      <c r="D169" s="58">
        <v>524829</v>
      </c>
      <c r="E169" s="27" t="s">
        <v>599</v>
      </c>
      <c r="F169" s="37">
        <v>12.308999999999999</v>
      </c>
      <c r="G169" s="27" t="s">
        <v>586</v>
      </c>
      <c r="H169" s="27"/>
      <c r="I169" s="27" t="s">
        <v>53</v>
      </c>
      <c r="J169" s="27" t="s">
        <v>0</v>
      </c>
      <c r="K169" s="27" t="s">
        <v>0</v>
      </c>
      <c r="L169" s="27" t="s">
        <v>53</v>
      </c>
      <c r="M169" s="27" t="s">
        <v>600</v>
      </c>
      <c r="N169" s="27" t="s">
        <v>165</v>
      </c>
      <c r="O169" s="27" t="s">
        <v>596</v>
      </c>
      <c r="P169" s="27" t="s">
        <v>57</v>
      </c>
      <c r="Q169" s="32" t="s">
        <v>171</v>
      </c>
      <c r="R169" s="27">
        <v>225</v>
      </c>
      <c r="S169" s="27">
        <v>50</v>
      </c>
      <c r="T169" s="27">
        <v>17</v>
      </c>
      <c r="U169" s="27">
        <v>98</v>
      </c>
      <c r="V169" s="27" t="s">
        <v>59</v>
      </c>
      <c r="W169" s="27" t="s">
        <v>60</v>
      </c>
      <c r="X169" s="27" t="s">
        <v>61</v>
      </c>
      <c r="Y169" s="27" t="s">
        <v>62</v>
      </c>
      <c r="Z169" s="27" t="s">
        <v>90</v>
      </c>
      <c r="AA169" s="27" t="s">
        <v>136</v>
      </c>
      <c r="AB169" s="27" t="s">
        <v>53</v>
      </c>
      <c r="AC169" s="27" t="s">
        <v>0</v>
      </c>
      <c r="AD169" s="47">
        <v>2756</v>
      </c>
      <c r="AE169" s="47">
        <f t="shared" si="12"/>
        <v>3445</v>
      </c>
      <c r="AF169" s="48">
        <f t="shared" si="13"/>
        <v>1264.8472000000004</v>
      </c>
      <c r="AG169" s="47">
        <f t="shared" si="14"/>
        <v>1581.0590000000004</v>
      </c>
      <c r="AH169" s="49" t="s">
        <v>283</v>
      </c>
      <c r="AI169" s="50" t="s">
        <v>0</v>
      </c>
      <c r="AJ169" s="49"/>
      <c r="AK169" s="38">
        <f t="shared" si="15"/>
        <v>0</v>
      </c>
      <c r="AN169" s="3">
        <f t="shared" si="16"/>
        <v>1</v>
      </c>
      <c r="AO169" s="3"/>
    </row>
    <row r="170" spans="1:41" ht="13.15" customHeight="1" x14ac:dyDescent="0.25">
      <c r="A170" s="3"/>
      <c r="B170" s="3"/>
      <c r="C170" s="36" t="s">
        <v>12</v>
      </c>
      <c r="D170" s="58">
        <v>575222</v>
      </c>
      <c r="E170" s="27" t="s">
        <v>601</v>
      </c>
      <c r="F170" s="37">
        <v>13.72</v>
      </c>
      <c r="G170" s="27" t="s">
        <v>586</v>
      </c>
      <c r="H170" s="27"/>
      <c r="I170" s="27" t="s">
        <v>53</v>
      </c>
      <c r="J170" s="27" t="s">
        <v>0</v>
      </c>
      <c r="K170" s="27" t="s">
        <v>53</v>
      </c>
      <c r="L170" s="27" t="s">
        <v>53</v>
      </c>
      <c r="M170" s="27" t="s">
        <v>0</v>
      </c>
      <c r="N170" s="27" t="s">
        <v>165</v>
      </c>
      <c r="O170" s="27" t="s">
        <v>596</v>
      </c>
      <c r="P170" s="27" t="s">
        <v>109</v>
      </c>
      <c r="Q170" s="32" t="s">
        <v>110</v>
      </c>
      <c r="R170" s="27">
        <v>225</v>
      </c>
      <c r="S170" s="27">
        <v>50</v>
      </c>
      <c r="T170" s="27">
        <v>17</v>
      </c>
      <c r="U170" s="27">
        <v>98</v>
      </c>
      <c r="V170" s="27" t="s">
        <v>59</v>
      </c>
      <c r="W170" s="27" t="s">
        <v>60</v>
      </c>
      <c r="X170" s="27" t="s">
        <v>111</v>
      </c>
      <c r="Y170" s="27" t="s">
        <v>111</v>
      </c>
      <c r="Z170" s="27" t="s">
        <v>111</v>
      </c>
      <c r="AA170" s="27" t="s">
        <v>112</v>
      </c>
      <c r="AB170" s="27" t="s">
        <v>0</v>
      </c>
      <c r="AC170" s="27" t="s">
        <v>0</v>
      </c>
      <c r="AD170" s="47">
        <v>3335</v>
      </c>
      <c r="AE170" s="47">
        <f t="shared" si="12"/>
        <v>4168.75</v>
      </c>
      <c r="AF170" s="48">
        <f t="shared" si="13"/>
        <v>1534.7770000000003</v>
      </c>
      <c r="AG170" s="47">
        <f t="shared" si="14"/>
        <v>1918.4712500000003</v>
      </c>
      <c r="AH170" s="49" t="s">
        <v>283</v>
      </c>
      <c r="AI170" s="50" t="s">
        <v>0</v>
      </c>
      <c r="AJ170" s="49"/>
      <c r="AK170" s="38">
        <f t="shared" si="15"/>
        <v>0</v>
      </c>
      <c r="AN170" s="3">
        <f t="shared" si="16"/>
        <v>1</v>
      </c>
      <c r="AO170" s="3"/>
    </row>
    <row r="171" spans="1:41" ht="13.15" customHeight="1" x14ac:dyDescent="0.25">
      <c r="A171" s="3"/>
      <c r="B171" s="3"/>
      <c r="C171" s="36" t="s">
        <v>12</v>
      </c>
      <c r="D171" s="58">
        <v>667631</v>
      </c>
      <c r="E171" s="27" t="s">
        <v>602</v>
      </c>
      <c r="F171" s="37">
        <v>9.8780000000000001</v>
      </c>
      <c r="G171" s="27" t="s">
        <v>586</v>
      </c>
      <c r="H171" s="27"/>
      <c r="I171" s="27" t="s">
        <v>53</v>
      </c>
      <c r="J171" s="27" t="s">
        <v>0</v>
      </c>
      <c r="K171" s="27" t="s">
        <v>0</v>
      </c>
      <c r="L171" s="27" t="s">
        <v>53</v>
      </c>
      <c r="M171" s="27" t="s">
        <v>603</v>
      </c>
      <c r="N171" s="27" t="s">
        <v>165</v>
      </c>
      <c r="O171" s="27" t="s">
        <v>596</v>
      </c>
      <c r="P171" s="27" t="s">
        <v>57</v>
      </c>
      <c r="Q171" s="32" t="s">
        <v>58</v>
      </c>
      <c r="R171" s="27">
        <v>225</v>
      </c>
      <c r="S171" s="27">
        <v>50</v>
      </c>
      <c r="T171" s="27">
        <v>17</v>
      </c>
      <c r="U171" s="27">
        <v>98</v>
      </c>
      <c r="V171" s="27" t="s">
        <v>59</v>
      </c>
      <c r="W171" s="27" t="s">
        <v>60</v>
      </c>
      <c r="X171" s="27" t="s">
        <v>72</v>
      </c>
      <c r="Y171" s="27" t="s">
        <v>62</v>
      </c>
      <c r="Z171" s="27" t="s">
        <v>90</v>
      </c>
      <c r="AA171" s="27" t="s">
        <v>63</v>
      </c>
      <c r="AB171" s="27" t="s">
        <v>53</v>
      </c>
      <c r="AC171" s="27" t="s">
        <v>0</v>
      </c>
      <c r="AD171" s="47">
        <v>2519</v>
      </c>
      <c r="AE171" s="47">
        <f t="shared" si="12"/>
        <v>3148.75</v>
      </c>
      <c r="AF171" s="48">
        <f t="shared" si="13"/>
        <v>1154.3578000000002</v>
      </c>
      <c r="AG171" s="47">
        <f t="shared" si="14"/>
        <v>1442.9472500000002</v>
      </c>
      <c r="AH171" s="49" t="s">
        <v>0</v>
      </c>
      <c r="AI171" s="50" t="s">
        <v>0</v>
      </c>
      <c r="AJ171" s="49"/>
      <c r="AK171" s="38">
        <f t="shared" si="15"/>
        <v>0</v>
      </c>
      <c r="AN171" s="3">
        <f t="shared" si="16"/>
        <v>1</v>
      </c>
      <c r="AO171" s="3"/>
    </row>
    <row r="172" spans="1:41" ht="13.15" customHeight="1" x14ac:dyDescent="0.25">
      <c r="A172" s="3"/>
      <c r="B172" s="3"/>
      <c r="C172" s="36" t="s">
        <v>12</v>
      </c>
      <c r="D172" s="58">
        <v>213026</v>
      </c>
      <c r="E172" s="27" t="s">
        <v>604</v>
      </c>
      <c r="F172" s="37">
        <v>9.8339999999999996</v>
      </c>
      <c r="G172" s="27" t="s">
        <v>586</v>
      </c>
      <c r="H172" s="27"/>
      <c r="I172" s="27" t="s">
        <v>53</v>
      </c>
      <c r="J172" s="27" t="s">
        <v>0</v>
      </c>
      <c r="K172" s="27" t="s">
        <v>0</v>
      </c>
      <c r="L172" s="27" t="s">
        <v>53</v>
      </c>
      <c r="M172" s="27" t="s">
        <v>605</v>
      </c>
      <c r="N172" s="27" t="s">
        <v>457</v>
      </c>
      <c r="O172" s="27" t="s">
        <v>606</v>
      </c>
      <c r="P172" s="27" t="s">
        <v>57</v>
      </c>
      <c r="Q172" s="32" t="s">
        <v>58</v>
      </c>
      <c r="R172" s="27">
        <v>225</v>
      </c>
      <c r="S172" s="27">
        <v>50</v>
      </c>
      <c r="T172" s="27">
        <v>17</v>
      </c>
      <c r="U172" s="27">
        <v>98</v>
      </c>
      <c r="V172" s="27" t="s">
        <v>282</v>
      </c>
      <c r="W172" s="27" t="s">
        <v>60</v>
      </c>
      <c r="X172" s="27" t="s">
        <v>72</v>
      </c>
      <c r="Y172" s="27" t="s">
        <v>62</v>
      </c>
      <c r="Z172" s="27" t="s">
        <v>90</v>
      </c>
      <c r="AA172" s="27" t="s">
        <v>63</v>
      </c>
      <c r="AB172" s="27" t="s">
        <v>53</v>
      </c>
      <c r="AC172" s="27" t="s">
        <v>0</v>
      </c>
      <c r="AD172" s="47">
        <v>2614</v>
      </c>
      <c r="AE172" s="47">
        <f t="shared" si="12"/>
        <v>3267.5</v>
      </c>
      <c r="AF172" s="48">
        <f t="shared" si="13"/>
        <v>1198.6468</v>
      </c>
      <c r="AG172" s="47">
        <f t="shared" si="14"/>
        <v>1498.3085000000001</v>
      </c>
      <c r="AH172" s="49" t="s">
        <v>0</v>
      </c>
      <c r="AI172" s="50" t="s">
        <v>0</v>
      </c>
      <c r="AJ172" s="49"/>
      <c r="AK172" s="38">
        <f t="shared" si="15"/>
        <v>0</v>
      </c>
      <c r="AN172" s="3">
        <f t="shared" si="16"/>
        <v>1</v>
      </c>
      <c r="AO172" s="3"/>
    </row>
    <row r="173" spans="1:41" ht="13.15" customHeight="1" x14ac:dyDescent="0.25">
      <c r="A173" s="3"/>
      <c r="B173" s="3"/>
      <c r="C173" s="36" t="s">
        <v>12</v>
      </c>
      <c r="D173" s="58">
        <v>601695</v>
      </c>
      <c r="E173" s="27" t="s">
        <v>607</v>
      </c>
      <c r="F173" s="37">
        <v>11.369</v>
      </c>
      <c r="G173" s="27" t="s">
        <v>608</v>
      </c>
      <c r="H173" s="27"/>
      <c r="I173" s="27" t="s">
        <v>53</v>
      </c>
      <c r="J173" s="27" t="s">
        <v>0</v>
      </c>
      <c r="K173" s="27" t="s">
        <v>53</v>
      </c>
      <c r="L173" s="27" t="s">
        <v>53</v>
      </c>
      <c r="M173" s="27" t="s">
        <v>609</v>
      </c>
      <c r="N173" s="27" t="s">
        <v>176</v>
      </c>
      <c r="O173" s="27" t="s">
        <v>610</v>
      </c>
      <c r="P173" s="27" t="s">
        <v>88</v>
      </c>
      <c r="Q173" s="32" t="s">
        <v>89</v>
      </c>
      <c r="R173" s="27">
        <v>235</v>
      </c>
      <c r="S173" s="27">
        <v>50</v>
      </c>
      <c r="T173" s="27">
        <v>17</v>
      </c>
      <c r="U173" s="27">
        <v>100</v>
      </c>
      <c r="V173" s="27" t="s">
        <v>70</v>
      </c>
      <c r="W173" s="27" t="s">
        <v>60</v>
      </c>
      <c r="X173" s="27" t="s">
        <v>72</v>
      </c>
      <c r="Y173" s="27" t="s">
        <v>71</v>
      </c>
      <c r="Z173" s="27" t="s">
        <v>90</v>
      </c>
      <c r="AA173" s="27" t="s">
        <v>122</v>
      </c>
      <c r="AB173" s="27" t="s">
        <v>53</v>
      </c>
      <c r="AC173" s="27" t="s">
        <v>53</v>
      </c>
      <c r="AD173" s="47">
        <v>2972</v>
      </c>
      <c r="AE173" s="47">
        <f t="shared" si="12"/>
        <v>3715</v>
      </c>
      <c r="AF173" s="48">
        <f t="shared" si="13"/>
        <v>1365.5464000000004</v>
      </c>
      <c r="AG173" s="47">
        <f t="shared" si="14"/>
        <v>1706.9330000000004</v>
      </c>
      <c r="AH173" s="49" t="s">
        <v>0</v>
      </c>
      <c r="AI173" s="50" t="s">
        <v>0</v>
      </c>
      <c r="AJ173" s="49"/>
      <c r="AK173" s="38">
        <f t="shared" si="15"/>
        <v>0</v>
      </c>
      <c r="AN173" s="3">
        <f t="shared" si="16"/>
        <v>0</v>
      </c>
      <c r="AO173" s="3"/>
    </row>
    <row r="174" spans="1:41" ht="13.15" customHeight="1" x14ac:dyDescent="0.25">
      <c r="A174" s="3"/>
      <c r="B174" s="3"/>
      <c r="C174" s="36" t="s">
        <v>12</v>
      </c>
      <c r="D174" s="58">
        <v>164755</v>
      </c>
      <c r="E174" s="27" t="s">
        <v>611</v>
      </c>
      <c r="F174" s="37">
        <v>10.743</v>
      </c>
      <c r="G174" s="27" t="s">
        <v>608</v>
      </c>
      <c r="H174" s="27"/>
      <c r="I174" s="27" t="s">
        <v>0</v>
      </c>
      <c r="J174" s="27" t="s">
        <v>53</v>
      </c>
      <c r="K174" s="27" t="s">
        <v>0</v>
      </c>
      <c r="L174" s="27" t="s">
        <v>53</v>
      </c>
      <c r="M174" s="27" t="s">
        <v>612</v>
      </c>
      <c r="N174" s="27" t="s">
        <v>613</v>
      </c>
      <c r="O174" s="27" t="s">
        <v>614</v>
      </c>
      <c r="P174" s="27" t="s">
        <v>57</v>
      </c>
      <c r="Q174" s="32" t="s">
        <v>532</v>
      </c>
      <c r="R174" s="27">
        <v>235</v>
      </c>
      <c r="S174" s="27">
        <v>50</v>
      </c>
      <c r="T174" s="27">
        <v>17</v>
      </c>
      <c r="U174" s="27">
        <v>100</v>
      </c>
      <c r="V174" s="27" t="s">
        <v>282</v>
      </c>
      <c r="W174" s="27" t="s">
        <v>60</v>
      </c>
      <c r="X174" s="27" t="s">
        <v>72</v>
      </c>
      <c r="Y174" s="27" t="s">
        <v>72</v>
      </c>
      <c r="Z174" s="27" t="s">
        <v>62</v>
      </c>
      <c r="AA174" s="27" t="s">
        <v>73</v>
      </c>
      <c r="AB174" s="27" t="s">
        <v>53</v>
      </c>
      <c r="AC174" s="27" t="s">
        <v>0</v>
      </c>
      <c r="AD174" s="47">
        <v>3501</v>
      </c>
      <c r="AE174" s="47">
        <f t="shared" si="12"/>
        <v>4376.25</v>
      </c>
      <c r="AF174" s="48">
        <f t="shared" si="13"/>
        <v>1612.1662000000001</v>
      </c>
      <c r="AG174" s="47">
        <f t="shared" si="14"/>
        <v>2015.20775</v>
      </c>
      <c r="AH174" s="49" t="s">
        <v>0</v>
      </c>
      <c r="AI174" s="50" t="s">
        <v>0</v>
      </c>
      <c r="AJ174" s="49"/>
      <c r="AK174" s="38">
        <f t="shared" si="15"/>
        <v>0</v>
      </c>
      <c r="AN174" s="3">
        <f t="shared" si="16"/>
        <v>0</v>
      </c>
      <c r="AO174" s="3"/>
    </row>
    <row r="175" spans="1:41" ht="13.15" customHeight="1" x14ac:dyDescent="0.25">
      <c r="A175" s="3"/>
      <c r="B175" s="3"/>
      <c r="C175" s="36" t="s">
        <v>12</v>
      </c>
      <c r="D175" s="58">
        <v>433591</v>
      </c>
      <c r="E175" s="27" t="s">
        <v>615</v>
      </c>
      <c r="F175" s="37">
        <v>10.590999999999999</v>
      </c>
      <c r="G175" s="27" t="s">
        <v>616</v>
      </c>
      <c r="H175" s="27"/>
      <c r="I175" s="27" t="s">
        <v>53</v>
      </c>
      <c r="J175" s="27" t="s">
        <v>0</v>
      </c>
      <c r="K175" s="27" t="s">
        <v>53</v>
      </c>
      <c r="L175" s="27" t="s">
        <v>53</v>
      </c>
      <c r="M175" s="27" t="s">
        <v>0</v>
      </c>
      <c r="N175" s="27" t="s">
        <v>104</v>
      </c>
      <c r="O175" s="27" t="s">
        <v>617</v>
      </c>
      <c r="P175" s="27" t="s">
        <v>109</v>
      </c>
      <c r="Q175" s="32" t="s">
        <v>618</v>
      </c>
      <c r="R175" s="27">
        <v>215</v>
      </c>
      <c r="S175" s="27">
        <v>50</v>
      </c>
      <c r="T175" s="27">
        <v>18</v>
      </c>
      <c r="U175" s="27">
        <v>92</v>
      </c>
      <c r="V175" s="27" t="s">
        <v>70</v>
      </c>
      <c r="W175" s="27" t="s">
        <v>60</v>
      </c>
      <c r="X175" s="27" t="s">
        <v>111</v>
      </c>
      <c r="Y175" s="27" t="s">
        <v>111</v>
      </c>
      <c r="Z175" s="27" t="s">
        <v>111</v>
      </c>
      <c r="AA175" s="27" t="s">
        <v>112</v>
      </c>
      <c r="AB175" s="27" t="s">
        <v>0</v>
      </c>
      <c r="AC175" s="27" t="s">
        <v>0</v>
      </c>
      <c r="AD175" s="47">
        <v>3234</v>
      </c>
      <c r="AE175" s="47">
        <f t="shared" si="12"/>
        <v>4042.5</v>
      </c>
      <c r="AF175" s="48">
        <f t="shared" si="13"/>
        <v>1487.6908000000003</v>
      </c>
      <c r="AG175" s="47">
        <f t="shared" si="14"/>
        <v>1859.6135000000004</v>
      </c>
      <c r="AH175" s="49" t="s">
        <v>0</v>
      </c>
      <c r="AI175" s="50" t="s">
        <v>0</v>
      </c>
      <c r="AJ175" s="49"/>
      <c r="AK175" s="38">
        <f t="shared" si="15"/>
        <v>0</v>
      </c>
      <c r="AN175" s="3">
        <f t="shared" si="16"/>
        <v>1</v>
      </c>
      <c r="AO175" s="3"/>
    </row>
    <row r="176" spans="1:41" ht="13.15" customHeight="1" x14ac:dyDescent="0.25">
      <c r="A176" s="3"/>
      <c r="B176" s="3"/>
      <c r="C176" s="36" t="s">
        <v>12</v>
      </c>
      <c r="D176" s="58">
        <v>341217</v>
      </c>
      <c r="E176" s="27" t="s">
        <v>619</v>
      </c>
      <c r="F176" s="37">
        <v>11.541</v>
      </c>
      <c r="G176" s="27" t="s">
        <v>616</v>
      </c>
      <c r="H176" s="27"/>
      <c r="I176" s="27" t="s">
        <v>53</v>
      </c>
      <c r="J176" s="27" t="s">
        <v>0</v>
      </c>
      <c r="K176" s="27" t="s">
        <v>53</v>
      </c>
      <c r="L176" s="27" t="s">
        <v>53</v>
      </c>
      <c r="M176" s="27" t="s">
        <v>620</v>
      </c>
      <c r="N176" s="27" t="s">
        <v>144</v>
      </c>
      <c r="O176" s="27" t="s">
        <v>621</v>
      </c>
      <c r="P176" s="27" t="s">
        <v>88</v>
      </c>
      <c r="Q176" s="32" t="s">
        <v>146</v>
      </c>
      <c r="R176" s="27">
        <v>215</v>
      </c>
      <c r="S176" s="27">
        <v>50</v>
      </c>
      <c r="T176" s="27">
        <v>18</v>
      </c>
      <c r="U176" s="27">
        <v>92</v>
      </c>
      <c r="V176" s="27" t="s">
        <v>59</v>
      </c>
      <c r="W176" s="27" t="s">
        <v>60</v>
      </c>
      <c r="X176" s="27" t="s">
        <v>61</v>
      </c>
      <c r="Y176" s="27" t="s">
        <v>71</v>
      </c>
      <c r="Z176" s="27" t="s">
        <v>90</v>
      </c>
      <c r="AA176" s="27" t="s">
        <v>122</v>
      </c>
      <c r="AB176" s="27" t="s">
        <v>53</v>
      </c>
      <c r="AC176" s="27" t="s">
        <v>53</v>
      </c>
      <c r="AD176" s="47">
        <v>3042</v>
      </c>
      <c r="AE176" s="47">
        <f t="shared" si="12"/>
        <v>3802.5</v>
      </c>
      <c r="AF176" s="48">
        <f t="shared" si="13"/>
        <v>1398.1804000000002</v>
      </c>
      <c r="AG176" s="47">
        <f t="shared" si="14"/>
        <v>1747.7255000000002</v>
      </c>
      <c r="AH176" s="49" t="s">
        <v>0</v>
      </c>
      <c r="AI176" s="50" t="s">
        <v>0</v>
      </c>
      <c r="AJ176" s="49"/>
      <c r="AK176" s="38">
        <f t="shared" si="15"/>
        <v>0</v>
      </c>
      <c r="AN176" s="3">
        <f t="shared" si="16"/>
        <v>1</v>
      </c>
      <c r="AO176" s="3"/>
    </row>
    <row r="177" spans="1:41" ht="13.15" customHeight="1" x14ac:dyDescent="0.25">
      <c r="A177" s="3"/>
      <c r="B177" s="3"/>
      <c r="C177" s="36" t="s">
        <v>12</v>
      </c>
      <c r="D177" s="58">
        <v>454586</v>
      </c>
      <c r="E177" s="27" t="s">
        <v>622</v>
      </c>
      <c r="F177" s="37">
        <v>10.233000000000001</v>
      </c>
      <c r="G177" s="27" t="s">
        <v>616</v>
      </c>
      <c r="H177" s="27"/>
      <c r="I177" s="27" t="s">
        <v>53</v>
      </c>
      <c r="J177" s="27" t="s">
        <v>0</v>
      </c>
      <c r="K177" s="27" t="s">
        <v>53</v>
      </c>
      <c r="L177" s="27" t="s">
        <v>53</v>
      </c>
      <c r="M177" s="27" t="s">
        <v>623</v>
      </c>
      <c r="N177" s="27" t="s">
        <v>280</v>
      </c>
      <c r="O177" s="27" t="s">
        <v>624</v>
      </c>
      <c r="P177" s="27" t="s">
        <v>57</v>
      </c>
      <c r="Q177" s="32" t="s">
        <v>200</v>
      </c>
      <c r="R177" s="27">
        <v>215</v>
      </c>
      <c r="S177" s="27">
        <v>50</v>
      </c>
      <c r="T177" s="27">
        <v>18</v>
      </c>
      <c r="U177" s="27">
        <v>92</v>
      </c>
      <c r="V177" s="27" t="s">
        <v>282</v>
      </c>
      <c r="W177" s="27" t="s">
        <v>60</v>
      </c>
      <c r="X177" s="27" t="s">
        <v>61</v>
      </c>
      <c r="Y177" s="27" t="s">
        <v>62</v>
      </c>
      <c r="Z177" s="27" t="s">
        <v>62</v>
      </c>
      <c r="AA177" s="27" t="s">
        <v>73</v>
      </c>
      <c r="AB177" s="27" t="s">
        <v>53</v>
      </c>
      <c r="AC177" s="27" t="s">
        <v>0</v>
      </c>
      <c r="AD177" s="47">
        <v>3289</v>
      </c>
      <c r="AE177" s="47">
        <f t="shared" si="12"/>
        <v>4111.25</v>
      </c>
      <c r="AF177" s="48">
        <f t="shared" si="13"/>
        <v>1513.3318000000004</v>
      </c>
      <c r="AG177" s="47">
        <f t="shared" si="14"/>
        <v>1891.6647500000004</v>
      </c>
      <c r="AH177" s="49" t="s">
        <v>0</v>
      </c>
      <c r="AI177" s="50" t="s">
        <v>0</v>
      </c>
      <c r="AJ177" s="49"/>
      <c r="AK177" s="38">
        <f t="shared" si="15"/>
        <v>0</v>
      </c>
      <c r="AN177" s="3">
        <f t="shared" si="16"/>
        <v>1</v>
      </c>
      <c r="AO177" s="3"/>
    </row>
    <row r="178" spans="1:41" ht="13.15" customHeight="1" x14ac:dyDescent="0.25">
      <c r="A178" s="3"/>
      <c r="B178" s="3"/>
      <c r="C178" s="36" t="s">
        <v>12</v>
      </c>
      <c r="D178" s="58">
        <v>219454</v>
      </c>
      <c r="E178" s="27" t="s">
        <v>625</v>
      </c>
      <c r="F178" s="37">
        <v>12.194000000000001</v>
      </c>
      <c r="G178" s="27" t="s">
        <v>626</v>
      </c>
      <c r="H178" s="27"/>
      <c r="I178" s="27" t="s">
        <v>53</v>
      </c>
      <c r="J178" s="27" t="s">
        <v>0</v>
      </c>
      <c r="K178" s="27" t="s">
        <v>53</v>
      </c>
      <c r="L178" s="27" t="s">
        <v>53</v>
      </c>
      <c r="M178" s="27" t="s">
        <v>0</v>
      </c>
      <c r="N178" s="27" t="s">
        <v>139</v>
      </c>
      <c r="O178" s="27" t="s">
        <v>627</v>
      </c>
      <c r="P178" s="27" t="s">
        <v>109</v>
      </c>
      <c r="Q178" s="32" t="s">
        <v>110</v>
      </c>
      <c r="R178" s="27">
        <v>225</v>
      </c>
      <c r="S178" s="27">
        <v>50</v>
      </c>
      <c r="T178" s="27">
        <v>18</v>
      </c>
      <c r="U178" s="27">
        <v>99</v>
      </c>
      <c r="V178" s="27" t="s">
        <v>70</v>
      </c>
      <c r="W178" s="27" t="s">
        <v>60</v>
      </c>
      <c r="X178" s="27" t="s">
        <v>111</v>
      </c>
      <c r="Y178" s="27" t="s">
        <v>111</v>
      </c>
      <c r="Z178" s="27" t="s">
        <v>111</v>
      </c>
      <c r="AA178" s="27" t="s">
        <v>112</v>
      </c>
      <c r="AB178" s="27" t="s">
        <v>0</v>
      </c>
      <c r="AC178" s="27" t="s">
        <v>0</v>
      </c>
      <c r="AD178" s="47">
        <v>3876</v>
      </c>
      <c r="AE178" s="47">
        <f t="shared" si="12"/>
        <v>4845</v>
      </c>
      <c r="AF178" s="48">
        <f t="shared" si="13"/>
        <v>1786.9912000000004</v>
      </c>
      <c r="AG178" s="47">
        <f t="shared" si="14"/>
        <v>2233.7390000000005</v>
      </c>
      <c r="AH178" s="49" t="s">
        <v>0</v>
      </c>
      <c r="AI178" s="50" t="s">
        <v>0</v>
      </c>
      <c r="AJ178" s="49"/>
      <c r="AK178" s="38">
        <f t="shared" si="15"/>
        <v>0</v>
      </c>
      <c r="AN178" s="3">
        <f t="shared" si="16"/>
        <v>0</v>
      </c>
      <c r="AO178" s="3"/>
    </row>
    <row r="179" spans="1:41" ht="13.15" customHeight="1" x14ac:dyDescent="0.25">
      <c r="A179" s="3"/>
      <c r="B179" s="3"/>
      <c r="C179" s="36" t="s">
        <v>12</v>
      </c>
      <c r="D179" s="58">
        <v>335906</v>
      </c>
      <c r="E179" s="27" t="s">
        <v>628</v>
      </c>
      <c r="F179" s="37">
        <v>14.023999999999999</v>
      </c>
      <c r="G179" s="27" t="s">
        <v>626</v>
      </c>
      <c r="H179" s="27"/>
      <c r="I179" s="27" t="s">
        <v>53</v>
      </c>
      <c r="J179" s="27" t="s">
        <v>0</v>
      </c>
      <c r="K179" s="27" t="s">
        <v>0</v>
      </c>
      <c r="L179" s="27" t="s">
        <v>53</v>
      </c>
      <c r="M179" s="27" t="s">
        <v>629</v>
      </c>
      <c r="N179" s="27" t="s">
        <v>154</v>
      </c>
      <c r="O179" s="27" t="s">
        <v>630</v>
      </c>
      <c r="P179" s="27" t="s">
        <v>88</v>
      </c>
      <c r="Q179" s="32" t="s">
        <v>475</v>
      </c>
      <c r="R179" s="27">
        <v>225</v>
      </c>
      <c r="S179" s="27">
        <v>50</v>
      </c>
      <c r="T179" s="27">
        <v>18</v>
      </c>
      <c r="U179" s="27">
        <v>95</v>
      </c>
      <c r="V179" s="27" t="s">
        <v>59</v>
      </c>
      <c r="W179" s="27" t="s">
        <v>60</v>
      </c>
      <c r="X179" s="27" t="s">
        <v>61</v>
      </c>
      <c r="Y179" s="27" t="s">
        <v>71</v>
      </c>
      <c r="Z179" s="27" t="s">
        <v>62</v>
      </c>
      <c r="AA179" s="27" t="s">
        <v>631</v>
      </c>
      <c r="AB179" s="27" t="s">
        <v>53</v>
      </c>
      <c r="AC179" s="27" t="s">
        <v>0</v>
      </c>
      <c r="AD179" s="47">
        <v>3640</v>
      </c>
      <c r="AE179" s="47">
        <f t="shared" si="12"/>
        <v>4550</v>
      </c>
      <c r="AF179" s="48">
        <f t="shared" si="13"/>
        <v>1676.9680000000003</v>
      </c>
      <c r="AG179" s="47">
        <f t="shared" si="14"/>
        <v>2096.2100000000005</v>
      </c>
      <c r="AH179" s="49" t="s">
        <v>283</v>
      </c>
      <c r="AI179" s="50" t="s">
        <v>0</v>
      </c>
      <c r="AJ179" s="49"/>
      <c r="AK179" s="38">
        <f t="shared" si="15"/>
        <v>0</v>
      </c>
      <c r="AN179" s="3">
        <f t="shared" si="16"/>
        <v>0</v>
      </c>
      <c r="AO179" s="3"/>
    </row>
    <row r="180" spans="1:41" ht="13.15" customHeight="1" x14ac:dyDescent="0.25">
      <c r="A180" s="3"/>
      <c r="B180" s="3"/>
      <c r="C180" s="36" t="s">
        <v>12</v>
      </c>
      <c r="D180" s="58">
        <v>768905</v>
      </c>
      <c r="E180" s="27" t="s">
        <v>632</v>
      </c>
      <c r="F180" s="37">
        <v>13.3</v>
      </c>
      <c r="G180" s="27" t="s">
        <v>626</v>
      </c>
      <c r="H180" s="27"/>
      <c r="I180" s="27" t="s">
        <v>0</v>
      </c>
      <c r="J180" s="27" t="s">
        <v>53</v>
      </c>
      <c r="K180" s="27" t="s">
        <v>0</v>
      </c>
      <c r="L180" s="27" t="s">
        <v>53</v>
      </c>
      <c r="M180" s="27" t="s">
        <v>633</v>
      </c>
      <c r="N180" s="27" t="s">
        <v>154</v>
      </c>
      <c r="O180" s="27" t="s">
        <v>630</v>
      </c>
      <c r="P180" s="27" t="s">
        <v>57</v>
      </c>
      <c r="Q180" s="32" t="s">
        <v>471</v>
      </c>
      <c r="R180" s="27">
        <v>225</v>
      </c>
      <c r="S180" s="27">
        <v>50</v>
      </c>
      <c r="T180" s="27">
        <v>18</v>
      </c>
      <c r="U180" s="27">
        <v>95</v>
      </c>
      <c r="V180" s="27" t="s">
        <v>59</v>
      </c>
      <c r="W180" s="27" t="s">
        <v>60</v>
      </c>
      <c r="X180" s="27" t="s">
        <v>61</v>
      </c>
      <c r="Y180" s="27" t="s">
        <v>72</v>
      </c>
      <c r="Z180" s="27" t="s">
        <v>62</v>
      </c>
      <c r="AA180" s="27" t="s">
        <v>73</v>
      </c>
      <c r="AB180" s="27" t="s">
        <v>53</v>
      </c>
      <c r="AC180" s="27" t="s">
        <v>0</v>
      </c>
      <c r="AD180" s="47">
        <v>3912</v>
      </c>
      <c r="AE180" s="47">
        <f t="shared" si="12"/>
        <v>4890</v>
      </c>
      <c r="AF180" s="48">
        <f t="shared" si="13"/>
        <v>1803.7744000000002</v>
      </c>
      <c r="AG180" s="47">
        <f t="shared" si="14"/>
        <v>2254.7180000000003</v>
      </c>
      <c r="AH180" s="49" t="s">
        <v>283</v>
      </c>
      <c r="AI180" s="50" t="s">
        <v>0</v>
      </c>
      <c r="AJ180" s="49"/>
      <c r="AK180" s="38">
        <f t="shared" si="15"/>
        <v>0</v>
      </c>
      <c r="AN180" s="3">
        <f t="shared" si="16"/>
        <v>0</v>
      </c>
      <c r="AO180" s="3"/>
    </row>
    <row r="181" spans="1:41" ht="13.15" customHeight="1" x14ac:dyDescent="0.25">
      <c r="A181" s="3"/>
      <c r="B181" s="3"/>
      <c r="C181" s="36" t="s">
        <v>12</v>
      </c>
      <c r="D181" s="58">
        <v>305719</v>
      </c>
      <c r="E181" s="27" t="s">
        <v>634</v>
      </c>
      <c r="F181" s="37">
        <v>10.946</v>
      </c>
      <c r="G181" s="27" t="s">
        <v>626</v>
      </c>
      <c r="H181" s="27"/>
      <c r="I181" s="27" t="s">
        <v>53</v>
      </c>
      <c r="J181" s="27" t="s">
        <v>0</v>
      </c>
      <c r="K181" s="27" t="s">
        <v>53</v>
      </c>
      <c r="L181" s="27" t="s">
        <v>53</v>
      </c>
      <c r="M181" s="27" t="s">
        <v>635</v>
      </c>
      <c r="N181" s="27" t="s">
        <v>192</v>
      </c>
      <c r="O181" s="27" t="s">
        <v>636</v>
      </c>
      <c r="P181" s="27" t="s">
        <v>88</v>
      </c>
      <c r="Q181" s="32" t="s">
        <v>89</v>
      </c>
      <c r="R181" s="27">
        <v>225</v>
      </c>
      <c r="S181" s="27">
        <v>50</v>
      </c>
      <c r="T181" s="27">
        <v>18</v>
      </c>
      <c r="U181" s="27">
        <v>99</v>
      </c>
      <c r="V181" s="27" t="s">
        <v>59</v>
      </c>
      <c r="W181" s="27" t="s">
        <v>60</v>
      </c>
      <c r="X181" s="27" t="s">
        <v>72</v>
      </c>
      <c r="Y181" s="27" t="s">
        <v>71</v>
      </c>
      <c r="Z181" s="27" t="s">
        <v>90</v>
      </c>
      <c r="AA181" s="27" t="s">
        <v>122</v>
      </c>
      <c r="AB181" s="27" t="s">
        <v>53</v>
      </c>
      <c r="AC181" s="27" t="s">
        <v>53</v>
      </c>
      <c r="AD181" s="47">
        <v>3299</v>
      </c>
      <c r="AE181" s="47">
        <f t="shared" si="12"/>
        <v>4123.75</v>
      </c>
      <c r="AF181" s="48">
        <f t="shared" si="13"/>
        <v>1517.9938000000002</v>
      </c>
      <c r="AG181" s="47">
        <f t="shared" si="14"/>
        <v>1897.4922500000002</v>
      </c>
      <c r="AH181" s="49" t="s">
        <v>0</v>
      </c>
      <c r="AI181" s="50" t="s">
        <v>0</v>
      </c>
      <c r="AJ181" s="49"/>
      <c r="AK181" s="38">
        <f t="shared" si="15"/>
        <v>0</v>
      </c>
      <c r="AN181" s="3">
        <f t="shared" si="16"/>
        <v>0</v>
      </c>
      <c r="AO181" s="3"/>
    </row>
    <row r="182" spans="1:41" ht="13.15" customHeight="1" x14ac:dyDescent="0.25">
      <c r="A182" s="3"/>
      <c r="B182" s="3"/>
      <c r="C182" s="36" t="s">
        <v>12</v>
      </c>
      <c r="D182" s="58">
        <v>814911</v>
      </c>
      <c r="E182" s="27" t="s">
        <v>637</v>
      </c>
      <c r="F182" s="37">
        <v>10.233000000000001</v>
      </c>
      <c r="G182" s="27" t="s">
        <v>626</v>
      </c>
      <c r="H182" s="27"/>
      <c r="I182" s="27" t="s">
        <v>53</v>
      </c>
      <c r="J182" s="27" t="s">
        <v>0</v>
      </c>
      <c r="K182" s="27" t="s">
        <v>0</v>
      </c>
      <c r="L182" s="27" t="s">
        <v>53</v>
      </c>
      <c r="M182" s="27" t="s">
        <v>638</v>
      </c>
      <c r="N182" s="27" t="s">
        <v>514</v>
      </c>
      <c r="O182" s="27" t="s">
        <v>639</v>
      </c>
      <c r="P182" s="27" t="s">
        <v>57</v>
      </c>
      <c r="Q182" s="32" t="s">
        <v>171</v>
      </c>
      <c r="R182" s="27">
        <v>225</v>
      </c>
      <c r="S182" s="27">
        <v>50</v>
      </c>
      <c r="T182" s="27">
        <v>18</v>
      </c>
      <c r="U182" s="27">
        <v>99</v>
      </c>
      <c r="V182" s="27" t="s">
        <v>282</v>
      </c>
      <c r="W182" s="27" t="s">
        <v>60</v>
      </c>
      <c r="X182" s="27" t="s">
        <v>72</v>
      </c>
      <c r="Y182" s="27" t="s">
        <v>62</v>
      </c>
      <c r="Z182" s="27" t="s">
        <v>62</v>
      </c>
      <c r="AA182" s="27" t="s">
        <v>73</v>
      </c>
      <c r="AB182" s="27" t="s">
        <v>53</v>
      </c>
      <c r="AC182" s="27" t="s">
        <v>0</v>
      </c>
      <c r="AD182" s="47">
        <v>3561</v>
      </c>
      <c r="AE182" s="47">
        <f t="shared" si="12"/>
        <v>4451.25</v>
      </c>
      <c r="AF182" s="48">
        <f t="shared" si="13"/>
        <v>1640.1382000000001</v>
      </c>
      <c r="AG182" s="47">
        <f t="shared" si="14"/>
        <v>2050.1727500000002</v>
      </c>
      <c r="AH182" s="49" t="s">
        <v>0</v>
      </c>
      <c r="AI182" s="50" t="s">
        <v>0</v>
      </c>
      <c r="AJ182" s="49"/>
      <c r="AK182" s="38">
        <f t="shared" si="15"/>
        <v>0</v>
      </c>
      <c r="AN182" s="3">
        <f t="shared" si="16"/>
        <v>0</v>
      </c>
      <c r="AO182" s="3"/>
    </row>
    <row r="183" spans="1:41" ht="13.15" customHeight="1" x14ac:dyDescent="0.25">
      <c r="A183" s="3"/>
      <c r="B183" s="3"/>
      <c r="C183" s="36" t="s">
        <v>12</v>
      </c>
      <c r="D183" s="58">
        <v>530430</v>
      </c>
      <c r="E183" s="27" t="s">
        <v>640</v>
      </c>
      <c r="F183" s="37">
        <v>11.97</v>
      </c>
      <c r="G183" s="27" t="s">
        <v>641</v>
      </c>
      <c r="H183" s="27"/>
      <c r="I183" s="27" t="s">
        <v>53</v>
      </c>
      <c r="J183" s="27" t="s">
        <v>0</v>
      </c>
      <c r="K183" s="27" t="s">
        <v>53</v>
      </c>
      <c r="L183" s="27" t="s">
        <v>53</v>
      </c>
      <c r="M183" s="27" t="s">
        <v>642</v>
      </c>
      <c r="N183" s="27" t="s">
        <v>486</v>
      </c>
      <c r="O183" s="27" t="s">
        <v>643</v>
      </c>
      <c r="P183" s="27" t="s">
        <v>88</v>
      </c>
      <c r="Q183" s="32" t="s">
        <v>89</v>
      </c>
      <c r="R183" s="27">
        <v>235</v>
      </c>
      <c r="S183" s="27">
        <v>50</v>
      </c>
      <c r="T183" s="27">
        <v>18</v>
      </c>
      <c r="U183" s="27">
        <v>101</v>
      </c>
      <c r="V183" s="27" t="s">
        <v>59</v>
      </c>
      <c r="W183" s="27" t="s">
        <v>60</v>
      </c>
      <c r="X183" s="27" t="s">
        <v>62</v>
      </c>
      <c r="Y183" s="27" t="s">
        <v>71</v>
      </c>
      <c r="Z183" s="27" t="s">
        <v>90</v>
      </c>
      <c r="AA183" s="27" t="s">
        <v>122</v>
      </c>
      <c r="AB183" s="27" t="s">
        <v>53</v>
      </c>
      <c r="AC183" s="27" t="s">
        <v>53</v>
      </c>
      <c r="AD183" s="47">
        <v>3521</v>
      </c>
      <c r="AE183" s="47">
        <f t="shared" si="12"/>
        <v>4401.25</v>
      </c>
      <c r="AF183" s="48">
        <f t="shared" si="13"/>
        <v>1621.4902000000004</v>
      </c>
      <c r="AG183" s="47">
        <f t="shared" si="14"/>
        <v>2026.8627500000005</v>
      </c>
      <c r="AH183" s="49" t="s">
        <v>0</v>
      </c>
      <c r="AI183" s="50" t="s">
        <v>0</v>
      </c>
      <c r="AJ183" s="49"/>
      <c r="AK183" s="38">
        <f t="shared" si="15"/>
        <v>0</v>
      </c>
      <c r="AN183" s="3">
        <f t="shared" si="16"/>
        <v>1</v>
      </c>
      <c r="AO183" s="3"/>
    </row>
    <row r="184" spans="1:41" ht="13.15" customHeight="1" x14ac:dyDescent="0.25">
      <c r="A184" s="3"/>
      <c r="B184" s="3"/>
      <c r="C184" s="36" t="s">
        <v>12</v>
      </c>
      <c r="D184" s="58">
        <v>920339</v>
      </c>
      <c r="E184" s="27" t="s">
        <v>644</v>
      </c>
      <c r="F184" s="37">
        <v>11.349</v>
      </c>
      <c r="G184" s="27" t="s">
        <v>641</v>
      </c>
      <c r="H184" s="27"/>
      <c r="I184" s="27" t="s">
        <v>53</v>
      </c>
      <c r="J184" s="27" t="s">
        <v>0</v>
      </c>
      <c r="K184" s="27" t="s">
        <v>0</v>
      </c>
      <c r="L184" s="27" t="s">
        <v>53</v>
      </c>
      <c r="M184" s="27" t="s">
        <v>645</v>
      </c>
      <c r="N184" s="27" t="s">
        <v>486</v>
      </c>
      <c r="O184" s="27" t="s">
        <v>643</v>
      </c>
      <c r="P184" s="27" t="s">
        <v>57</v>
      </c>
      <c r="Q184" s="32" t="s">
        <v>171</v>
      </c>
      <c r="R184" s="27">
        <v>235</v>
      </c>
      <c r="S184" s="27">
        <v>50</v>
      </c>
      <c r="T184" s="27">
        <v>18</v>
      </c>
      <c r="U184" s="27">
        <v>101</v>
      </c>
      <c r="V184" s="27" t="s">
        <v>59</v>
      </c>
      <c r="W184" s="27" t="s">
        <v>60</v>
      </c>
      <c r="X184" s="27" t="s">
        <v>72</v>
      </c>
      <c r="Y184" s="27" t="s">
        <v>62</v>
      </c>
      <c r="Z184" s="27" t="s">
        <v>90</v>
      </c>
      <c r="AA184" s="27" t="s">
        <v>136</v>
      </c>
      <c r="AB184" s="27" t="s">
        <v>53</v>
      </c>
      <c r="AC184" s="27" t="s">
        <v>0</v>
      </c>
      <c r="AD184" s="47">
        <v>3450</v>
      </c>
      <c r="AE184" s="47">
        <f t="shared" si="12"/>
        <v>4312.5</v>
      </c>
      <c r="AF184" s="48">
        <f t="shared" si="13"/>
        <v>1588.3900000000003</v>
      </c>
      <c r="AG184" s="47">
        <f t="shared" si="14"/>
        <v>1985.4875000000004</v>
      </c>
      <c r="AH184" s="49" t="s">
        <v>0</v>
      </c>
      <c r="AI184" s="50" t="s">
        <v>0</v>
      </c>
      <c r="AJ184" s="49"/>
      <c r="AK184" s="38">
        <f t="shared" si="15"/>
        <v>0</v>
      </c>
      <c r="AN184" s="3">
        <f t="shared" si="16"/>
        <v>1</v>
      </c>
      <c r="AO184" s="3"/>
    </row>
    <row r="185" spans="1:41" ht="13.15" customHeight="1" x14ac:dyDescent="0.25">
      <c r="A185" s="3"/>
      <c r="B185" s="3"/>
      <c r="C185" s="36" t="s">
        <v>12</v>
      </c>
      <c r="D185" s="58">
        <v>467853</v>
      </c>
      <c r="E185" s="27" t="s">
        <v>646</v>
      </c>
      <c r="F185" s="37">
        <v>11.260999999999999</v>
      </c>
      <c r="G185" s="27" t="s">
        <v>641</v>
      </c>
      <c r="H185" s="27"/>
      <c r="I185" s="27" t="s">
        <v>53</v>
      </c>
      <c r="J185" s="27" t="s">
        <v>0</v>
      </c>
      <c r="K185" s="27" t="s">
        <v>0</v>
      </c>
      <c r="L185" s="27" t="s">
        <v>53</v>
      </c>
      <c r="M185" s="27" t="s">
        <v>647</v>
      </c>
      <c r="N185" s="27" t="s">
        <v>490</v>
      </c>
      <c r="O185" s="27" t="s">
        <v>648</v>
      </c>
      <c r="P185" s="27" t="s">
        <v>57</v>
      </c>
      <c r="Q185" s="32" t="s">
        <v>171</v>
      </c>
      <c r="R185" s="27">
        <v>235</v>
      </c>
      <c r="S185" s="27">
        <v>50</v>
      </c>
      <c r="T185" s="27">
        <v>18</v>
      </c>
      <c r="U185" s="27">
        <v>101</v>
      </c>
      <c r="V185" s="27" t="s">
        <v>282</v>
      </c>
      <c r="W185" s="27" t="s">
        <v>60</v>
      </c>
      <c r="X185" s="27" t="s">
        <v>72</v>
      </c>
      <c r="Y185" s="27" t="s">
        <v>62</v>
      </c>
      <c r="Z185" s="27" t="s">
        <v>90</v>
      </c>
      <c r="AA185" s="27" t="s">
        <v>136</v>
      </c>
      <c r="AB185" s="27" t="s">
        <v>53</v>
      </c>
      <c r="AC185" s="27" t="s">
        <v>0</v>
      </c>
      <c r="AD185" s="47">
        <v>3466</v>
      </c>
      <c r="AE185" s="47">
        <f t="shared" si="12"/>
        <v>4332.5</v>
      </c>
      <c r="AF185" s="48">
        <f t="shared" si="13"/>
        <v>1595.8492000000003</v>
      </c>
      <c r="AG185" s="47">
        <f t="shared" si="14"/>
        <v>1994.8115000000005</v>
      </c>
      <c r="AH185" s="49" t="s">
        <v>0</v>
      </c>
      <c r="AI185" s="50" t="s">
        <v>0</v>
      </c>
      <c r="AJ185" s="49"/>
      <c r="AK185" s="38">
        <f t="shared" si="15"/>
        <v>0</v>
      </c>
      <c r="AN185" s="3">
        <f t="shared" si="16"/>
        <v>1</v>
      </c>
      <c r="AO185" s="3"/>
    </row>
    <row r="186" spans="1:41" ht="13.15" customHeight="1" x14ac:dyDescent="0.25">
      <c r="A186" s="3"/>
      <c r="B186" s="3"/>
      <c r="C186" s="36" t="s">
        <v>12</v>
      </c>
      <c r="D186" s="58">
        <v>71263</v>
      </c>
      <c r="E186" s="27" t="s">
        <v>649</v>
      </c>
      <c r="F186" s="37">
        <v>16.370999999999999</v>
      </c>
      <c r="G186" s="27" t="s">
        <v>650</v>
      </c>
      <c r="H186" s="27"/>
      <c r="I186" s="27" t="s">
        <v>53</v>
      </c>
      <c r="J186" s="27" t="s">
        <v>0</v>
      </c>
      <c r="K186" s="27" t="s">
        <v>53</v>
      </c>
      <c r="L186" s="27" t="s">
        <v>53</v>
      </c>
      <c r="M186" s="27" t="s">
        <v>0</v>
      </c>
      <c r="N186" s="27" t="s">
        <v>337</v>
      </c>
      <c r="O186" s="27" t="s">
        <v>651</v>
      </c>
      <c r="P186" s="27" t="s">
        <v>109</v>
      </c>
      <c r="Q186" s="32" t="s">
        <v>618</v>
      </c>
      <c r="R186" s="27">
        <v>245</v>
      </c>
      <c r="S186" s="27">
        <v>50</v>
      </c>
      <c r="T186" s="27">
        <v>18</v>
      </c>
      <c r="U186" s="27">
        <v>100</v>
      </c>
      <c r="V186" s="27" t="s">
        <v>59</v>
      </c>
      <c r="W186" s="27" t="s">
        <v>60</v>
      </c>
      <c r="X186" s="27" t="s">
        <v>111</v>
      </c>
      <c r="Y186" s="27" t="s">
        <v>111</v>
      </c>
      <c r="Z186" s="27" t="s">
        <v>111</v>
      </c>
      <c r="AA186" s="27" t="s">
        <v>112</v>
      </c>
      <c r="AB186" s="27" t="s">
        <v>0</v>
      </c>
      <c r="AC186" s="27" t="s">
        <v>0</v>
      </c>
      <c r="AD186" s="47">
        <v>4283</v>
      </c>
      <c r="AE186" s="47">
        <f t="shared" si="12"/>
        <v>5353.75</v>
      </c>
      <c r="AF186" s="48">
        <f t="shared" si="13"/>
        <v>1976.7346000000002</v>
      </c>
      <c r="AG186" s="47">
        <f t="shared" si="14"/>
        <v>2470.9182500000002</v>
      </c>
      <c r="AH186" s="49" t="s">
        <v>283</v>
      </c>
      <c r="AI186" s="50" t="s">
        <v>0</v>
      </c>
      <c r="AJ186" s="49"/>
      <c r="AK186" s="38">
        <f t="shared" si="15"/>
        <v>0</v>
      </c>
      <c r="AN186" s="3">
        <f t="shared" si="16"/>
        <v>0</v>
      </c>
      <c r="AO186" s="3"/>
    </row>
    <row r="187" spans="1:41" ht="13.15" customHeight="1" x14ac:dyDescent="0.25">
      <c r="A187" s="3"/>
      <c r="B187" s="3"/>
      <c r="C187" s="36" t="s">
        <v>12</v>
      </c>
      <c r="D187" s="58">
        <v>752323</v>
      </c>
      <c r="E187" s="27" t="s">
        <v>652</v>
      </c>
      <c r="F187" s="37">
        <v>15.2</v>
      </c>
      <c r="G187" s="27" t="s">
        <v>650</v>
      </c>
      <c r="H187" s="27"/>
      <c r="I187" s="27" t="s">
        <v>0</v>
      </c>
      <c r="J187" s="27" t="s">
        <v>53</v>
      </c>
      <c r="K187" s="27" t="s">
        <v>0</v>
      </c>
      <c r="L187" s="27" t="s">
        <v>53</v>
      </c>
      <c r="M187" s="27" t="s">
        <v>653</v>
      </c>
      <c r="N187" s="27" t="s">
        <v>337</v>
      </c>
      <c r="O187" s="27" t="s">
        <v>651</v>
      </c>
      <c r="P187" s="27" t="s">
        <v>57</v>
      </c>
      <c r="Q187" s="32" t="s">
        <v>471</v>
      </c>
      <c r="R187" s="27">
        <v>245</v>
      </c>
      <c r="S187" s="27">
        <v>50</v>
      </c>
      <c r="T187" s="27">
        <v>18</v>
      </c>
      <c r="U187" s="27">
        <v>100</v>
      </c>
      <c r="V187" s="27" t="s">
        <v>59</v>
      </c>
      <c r="W187" s="27" t="s">
        <v>60</v>
      </c>
      <c r="X187" s="27" t="s">
        <v>61</v>
      </c>
      <c r="Y187" s="27" t="s">
        <v>62</v>
      </c>
      <c r="Z187" s="27" t="s">
        <v>62</v>
      </c>
      <c r="AA187" s="27" t="s">
        <v>73</v>
      </c>
      <c r="AB187" s="27" t="s">
        <v>53</v>
      </c>
      <c r="AC187" s="27" t="s">
        <v>0</v>
      </c>
      <c r="AD187" s="47">
        <v>3853</v>
      </c>
      <c r="AE187" s="47">
        <f t="shared" si="12"/>
        <v>4816.25</v>
      </c>
      <c r="AF187" s="48">
        <f t="shared" si="13"/>
        <v>1776.2686000000001</v>
      </c>
      <c r="AG187" s="47">
        <f t="shared" si="14"/>
        <v>2220.3357500000002</v>
      </c>
      <c r="AH187" s="49" t="s">
        <v>472</v>
      </c>
      <c r="AI187" s="50" t="s">
        <v>0</v>
      </c>
      <c r="AJ187" s="49"/>
      <c r="AK187" s="38">
        <f t="shared" si="15"/>
        <v>0</v>
      </c>
      <c r="AN187" s="3">
        <f t="shared" si="16"/>
        <v>0</v>
      </c>
      <c r="AO187" s="3"/>
    </row>
    <row r="188" spans="1:41" ht="13.15" customHeight="1" x14ac:dyDescent="0.25">
      <c r="A188" s="3"/>
      <c r="B188" s="3"/>
      <c r="C188" s="36" t="s">
        <v>12</v>
      </c>
      <c r="D188" s="58">
        <v>814974</v>
      </c>
      <c r="E188" s="27" t="s">
        <v>654</v>
      </c>
      <c r="F188" s="37">
        <v>13.53</v>
      </c>
      <c r="G188" s="27" t="s">
        <v>650</v>
      </c>
      <c r="H188" s="27"/>
      <c r="I188" s="27" t="s">
        <v>53</v>
      </c>
      <c r="J188" s="27" t="s">
        <v>0</v>
      </c>
      <c r="K188" s="27" t="s">
        <v>53</v>
      </c>
      <c r="L188" s="27" t="s">
        <v>53</v>
      </c>
      <c r="M188" s="27" t="s">
        <v>655</v>
      </c>
      <c r="N188" s="27" t="s">
        <v>656</v>
      </c>
      <c r="O188" s="27" t="s">
        <v>657</v>
      </c>
      <c r="P188" s="27" t="s">
        <v>88</v>
      </c>
      <c r="Q188" s="32" t="s">
        <v>89</v>
      </c>
      <c r="R188" s="27">
        <v>245</v>
      </c>
      <c r="S188" s="27">
        <v>50</v>
      </c>
      <c r="T188" s="27">
        <v>18</v>
      </c>
      <c r="U188" s="27">
        <v>104</v>
      </c>
      <c r="V188" s="27" t="s">
        <v>59</v>
      </c>
      <c r="W188" s="27" t="s">
        <v>60</v>
      </c>
      <c r="X188" s="27" t="s">
        <v>72</v>
      </c>
      <c r="Y188" s="27" t="s">
        <v>71</v>
      </c>
      <c r="Z188" s="27" t="s">
        <v>62</v>
      </c>
      <c r="AA188" s="27" t="s">
        <v>658</v>
      </c>
      <c r="AB188" s="27" t="s">
        <v>53</v>
      </c>
      <c r="AC188" s="27" t="s">
        <v>53</v>
      </c>
      <c r="AD188" s="47">
        <v>3605</v>
      </c>
      <c r="AE188" s="47">
        <f t="shared" si="12"/>
        <v>4506.25</v>
      </c>
      <c r="AF188" s="48">
        <f t="shared" si="13"/>
        <v>1660.6510000000001</v>
      </c>
      <c r="AG188" s="47">
        <f t="shared" si="14"/>
        <v>2075.8137500000003</v>
      </c>
      <c r="AH188" s="49" t="s">
        <v>0</v>
      </c>
      <c r="AI188" s="50" t="s">
        <v>0</v>
      </c>
      <c r="AJ188" s="49"/>
      <c r="AK188" s="38">
        <f t="shared" si="15"/>
        <v>0</v>
      </c>
      <c r="AN188" s="3">
        <f t="shared" si="16"/>
        <v>0</v>
      </c>
      <c r="AO188" s="3"/>
    </row>
    <row r="189" spans="1:41" ht="13.15" customHeight="1" x14ac:dyDescent="0.25">
      <c r="A189" s="3"/>
      <c r="B189" s="3"/>
      <c r="C189" s="36" t="s">
        <v>12</v>
      </c>
      <c r="D189" s="58">
        <v>431276</v>
      </c>
      <c r="E189" s="27" t="s">
        <v>659</v>
      </c>
      <c r="F189" s="37">
        <v>12.823</v>
      </c>
      <c r="G189" s="27" t="s">
        <v>650</v>
      </c>
      <c r="H189" s="27"/>
      <c r="I189" s="27" t="s">
        <v>0</v>
      </c>
      <c r="J189" s="27" t="s">
        <v>53</v>
      </c>
      <c r="K189" s="27" t="s">
        <v>0</v>
      </c>
      <c r="L189" s="27" t="s">
        <v>53</v>
      </c>
      <c r="M189" s="27" t="s">
        <v>660</v>
      </c>
      <c r="N189" s="27" t="s">
        <v>530</v>
      </c>
      <c r="O189" s="27" t="s">
        <v>661</v>
      </c>
      <c r="P189" s="27" t="s">
        <v>57</v>
      </c>
      <c r="Q189" s="32" t="s">
        <v>532</v>
      </c>
      <c r="R189" s="27">
        <v>245</v>
      </c>
      <c r="S189" s="27">
        <v>50</v>
      </c>
      <c r="T189" s="27">
        <v>18</v>
      </c>
      <c r="U189" s="27">
        <v>104</v>
      </c>
      <c r="V189" s="27" t="s">
        <v>282</v>
      </c>
      <c r="W189" s="27" t="s">
        <v>60</v>
      </c>
      <c r="X189" s="27" t="s">
        <v>72</v>
      </c>
      <c r="Y189" s="27" t="s">
        <v>72</v>
      </c>
      <c r="Z189" s="27" t="s">
        <v>62</v>
      </c>
      <c r="AA189" s="27" t="s">
        <v>73</v>
      </c>
      <c r="AB189" s="27" t="s">
        <v>53</v>
      </c>
      <c r="AC189" s="27" t="s">
        <v>0</v>
      </c>
      <c r="AD189" s="47">
        <v>3480</v>
      </c>
      <c r="AE189" s="47">
        <f t="shared" si="12"/>
        <v>4350</v>
      </c>
      <c r="AF189" s="48">
        <f t="shared" si="13"/>
        <v>1602.3760000000002</v>
      </c>
      <c r="AG189" s="47">
        <f t="shared" si="14"/>
        <v>2002.9700000000003</v>
      </c>
      <c r="AH189" s="49" t="s">
        <v>156</v>
      </c>
      <c r="AI189" s="50" t="s">
        <v>0</v>
      </c>
      <c r="AJ189" s="49"/>
      <c r="AK189" s="38">
        <f t="shared" si="15"/>
        <v>0</v>
      </c>
      <c r="AN189" s="3">
        <f t="shared" si="16"/>
        <v>0</v>
      </c>
      <c r="AO189" s="3"/>
    </row>
    <row r="190" spans="1:41" ht="13.15" customHeight="1" x14ac:dyDescent="0.25">
      <c r="A190" s="3"/>
      <c r="B190" s="3"/>
      <c r="C190" s="36" t="s">
        <v>12</v>
      </c>
      <c r="D190" s="58">
        <v>813100</v>
      </c>
      <c r="E190" s="27" t="s">
        <v>662</v>
      </c>
      <c r="F190" s="37">
        <v>12.461</v>
      </c>
      <c r="G190" s="27" t="s">
        <v>650</v>
      </c>
      <c r="H190" s="27"/>
      <c r="I190" s="27" t="s">
        <v>0</v>
      </c>
      <c r="J190" s="27" t="s">
        <v>53</v>
      </c>
      <c r="K190" s="27" t="s">
        <v>0</v>
      </c>
      <c r="L190" s="27" t="s">
        <v>53</v>
      </c>
      <c r="M190" s="27" t="s">
        <v>663</v>
      </c>
      <c r="N190" s="27" t="s">
        <v>530</v>
      </c>
      <c r="O190" s="27" t="s">
        <v>661</v>
      </c>
      <c r="P190" s="27" t="s">
        <v>57</v>
      </c>
      <c r="Q190" s="32" t="s">
        <v>532</v>
      </c>
      <c r="R190" s="27">
        <v>245</v>
      </c>
      <c r="S190" s="27">
        <v>50</v>
      </c>
      <c r="T190" s="27">
        <v>18</v>
      </c>
      <c r="U190" s="27">
        <v>104</v>
      </c>
      <c r="V190" s="27" t="s">
        <v>282</v>
      </c>
      <c r="W190" s="27" t="s">
        <v>60</v>
      </c>
      <c r="X190" s="27" t="s">
        <v>72</v>
      </c>
      <c r="Y190" s="27" t="s">
        <v>72</v>
      </c>
      <c r="Z190" s="27" t="s">
        <v>62</v>
      </c>
      <c r="AA190" s="27" t="s">
        <v>73</v>
      </c>
      <c r="AB190" s="27" t="s">
        <v>53</v>
      </c>
      <c r="AC190" s="27" t="s">
        <v>0</v>
      </c>
      <c r="AD190" s="47">
        <v>3414</v>
      </c>
      <c r="AE190" s="47">
        <f t="shared" si="12"/>
        <v>4267.5</v>
      </c>
      <c r="AF190" s="48">
        <f t="shared" si="13"/>
        <v>1571.6068000000002</v>
      </c>
      <c r="AG190" s="47">
        <f t="shared" si="14"/>
        <v>1964.5085000000004</v>
      </c>
      <c r="AH190" s="49" t="s">
        <v>0</v>
      </c>
      <c r="AI190" s="50" t="s">
        <v>0</v>
      </c>
      <c r="AJ190" s="49"/>
      <c r="AK190" s="38">
        <f t="shared" si="15"/>
        <v>0</v>
      </c>
      <c r="AN190" s="3">
        <f t="shared" si="16"/>
        <v>0</v>
      </c>
      <c r="AO190" s="3"/>
    </row>
    <row r="191" spans="1:41" ht="13.15" customHeight="1" x14ac:dyDescent="0.25">
      <c r="A191" s="3"/>
      <c r="B191" s="3"/>
      <c r="C191" s="36" t="s">
        <v>12</v>
      </c>
      <c r="D191" s="58">
        <v>856020</v>
      </c>
      <c r="E191" s="27" t="s">
        <v>664</v>
      </c>
      <c r="F191" s="37">
        <v>13</v>
      </c>
      <c r="G191" s="27" t="s">
        <v>665</v>
      </c>
      <c r="H191" s="27"/>
      <c r="I191" s="27" t="s">
        <v>53</v>
      </c>
      <c r="J191" s="27" t="s">
        <v>0</v>
      </c>
      <c r="K191" s="27" t="s">
        <v>53</v>
      </c>
      <c r="L191" s="27" t="s">
        <v>53</v>
      </c>
      <c r="M191" s="27" t="s">
        <v>0</v>
      </c>
      <c r="N191" s="27" t="s">
        <v>55</v>
      </c>
      <c r="O191" s="27" t="s">
        <v>666</v>
      </c>
      <c r="P191" s="27" t="s">
        <v>88</v>
      </c>
      <c r="Q191" s="32" t="s">
        <v>146</v>
      </c>
      <c r="R191" s="27">
        <v>195</v>
      </c>
      <c r="S191" s="27">
        <v>50</v>
      </c>
      <c r="T191" s="27">
        <v>19</v>
      </c>
      <c r="U191" s="27">
        <v>88</v>
      </c>
      <c r="V191" s="27" t="s">
        <v>59</v>
      </c>
      <c r="W191" s="27" t="s">
        <v>60</v>
      </c>
      <c r="X191" s="27" t="s">
        <v>0</v>
      </c>
      <c r="Y191" s="27" t="s">
        <v>0</v>
      </c>
      <c r="Z191" s="27" t="s">
        <v>0</v>
      </c>
      <c r="AA191" s="27" t="s">
        <v>0</v>
      </c>
      <c r="AB191" s="27" t="s">
        <v>0</v>
      </c>
      <c r="AC191" s="27" t="s">
        <v>0</v>
      </c>
      <c r="AD191" s="47">
        <v>2753</v>
      </c>
      <c r="AE191" s="47">
        <f t="shared" si="12"/>
        <v>3441.25</v>
      </c>
      <c r="AF191" s="48">
        <f t="shared" si="13"/>
        <v>1263.4486000000002</v>
      </c>
      <c r="AG191" s="47">
        <f t="shared" si="14"/>
        <v>1579.3107500000001</v>
      </c>
      <c r="AH191" s="49" t="s">
        <v>0</v>
      </c>
      <c r="AI191" s="50" t="s">
        <v>667</v>
      </c>
      <c r="AJ191" s="49"/>
      <c r="AK191" s="38">
        <f t="shared" si="15"/>
        <v>0</v>
      </c>
      <c r="AN191" s="3">
        <f t="shared" si="16"/>
        <v>1</v>
      </c>
      <c r="AO191" s="3"/>
    </row>
    <row r="192" spans="1:41" ht="13.15" customHeight="1" x14ac:dyDescent="0.25">
      <c r="A192" s="3"/>
      <c r="B192" s="3"/>
      <c r="C192" s="36" t="s">
        <v>12</v>
      </c>
      <c r="D192" s="58">
        <v>532212</v>
      </c>
      <c r="E192" s="27" t="s">
        <v>668</v>
      </c>
      <c r="F192" s="37">
        <v>13</v>
      </c>
      <c r="G192" s="27" t="s">
        <v>669</v>
      </c>
      <c r="H192" s="27"/>
      <c r="I192" s="27" t="s">
        <v>53</v>
      </c>
      <c r="J192" s="27" t="s">
        <v>0</v>
      </c>
      <c r="K192" s="27" t="s">
        <v>0</v>
      </c>
      <c r="L192" s="27" t="s">
        <v>53</v>
      </c>
      <c r="M192" s="27" t="s">
        <v>670</v>
      </c>
      <c r="N192" s="27" t="s">
        <v>397</v>
      </c>
      <c r="O192" s="27" t="s">
        <v>671</v>
      </c>
      <c r="P192" s="27" t="s">
        <v>57</v>
      </c>
      <c r="Q192" s="32" t="s">
        <v>58</v>
      </c>
      <c r="R192" s="27">
        <v>205</v>
      </c>
      <c r="S192" s="27">
        <v>50</v>
      </c>
      <c r="T192" s="27">
        <v>19</v>
      </c>
      <c r="U192" s="27">
        <v>94</v>
      </c>
      <c r="V192" s="27" t="s">
        <v>59</v>
      </c>
      <c r="W192" s="27" t="s">
        <v>60</v>
      </c>
      <c r="X192" s="27" t="s">
        <v>72</v>
      </c>
      <c r="Y192" s="27" t="s">
        <v>62</v>
      </c>
      <c r="Z192" s="27" t="s">
        <v>90</v>
      </c>
      <c r="AA192" s="27" t="s">
        <v>122</v>
      </c>
      <c r="AB192" s="27" t="s">
        <v>53</v>
      </c>
      <c r="AC192" s="27" t="s">
        <v>0</v>
      </c>
      <c r="AD192" s="47">
        <v>2998</v>
      </c>
      <c r="AE192" s="47">
        <f t="shared" si="12"/>
        <v>3747.5</v>
      </c>
      <c r="AF192" s="48">
        <f t="shared" si="13"/>
        <v>1377.6676</v>
      </c>
      <c r="AG192" s="47">
        <f t="shared" si="14"/>
        <v>1722.0844999999999</v>
      </c>
      <c r="AH192" s="49" t="s">
        <v>0</v>
      </c>
      <c r="AI192" s="50" t="s">
        <v>667</v>
      </c>
      <c r="AJ192" s="49"/>
      <c r="AK192" s="38">
        <f t="shared" si="15"/>
        <v>0</v>
      </c>
      <c r="AN192" s="3">
        <f t="shared" si="16"/>
        <v>0</v>
      </c>
      <c r="AO192" s="3"/>
    </row>
    <row r="193" spans="1:41" ht="13.15" customHeight="1" x14ac:dyDescent="0.25">
      <c r="A193" s="3"/>
      <c r="B193" s="3"/>
      <c r="C193" s="36" t="s">
        <v>12</v>
      </c>
      <c r="D193" s="58">
        <v>398831</v>
      </c>
      <c r="E193" s="27" t="s">
        <v>672</v>
      </c>
      <c r="F193" s="37">
        <v>9</v>
      </c>
      <c r="G193" s="27" t="s">
        <v>673</v>
      </c>
      <c r="H193" s="27"/>
      <c r="I193" s="27" t="s">
        <v>53</v>
      </c>
      <c r="J193" s="27" t="s">
        <v>0</v>
      </c>
      <c r="K193" s="27" t="s">
        <v>0</v>
      </c>
      <c r="L193" s="27" t="s">
        <v>53</v>
      </c>
      <c r="M193" s="27" t="s">
        <v>674</v>
      </c>
      <c r="N193" s="27" t="s">
        <v>248</v>
      </c>
      <c r="O193" s="27" t="s">
        <v>675</v>
      </c>
      <c r="P193" s="27" t="s">
        <v>57</v>
      </c>
      <c r="Q193" s="32" t="s">
        <v>101</v>
      </c>
      <c r="R193" s="27">
        <v>215</v>
      </c>
      <c r="S193" s="27">
        <v>50</v>
      </c>
      <c r="T193" s="27">
        <v>19</v>
      </c>
      <c r="U193" s="27">
        <v>93</v>
      </c>
      <c r="V193" s="27" t="s">
        <v>70</v>
      </c>
      <c r="W193" s="27" t="s">
        <v>60</v>
      </c>
      <c r="X193" s="27" t="s">
        <v>72</v>
      </c>
      <c r="Y193" s="27" t="s">
        <v>62</v>
      </c>
      <c r="Z193" s="27" t="s">
        <v>90</v>
      </c>
      <c r="AA193" s="27" t="s">
        <v>63</v>
      </c>
      <c r="AB193" s="27" t="s">
        <v>53</v>
      </c>
      <c r="AC193" s="27" t="s">
        <v>0</v>
      </c>
      <c r="AD193" s="47">
        <v>3074</v>
      </c>
      <c r="AE193" s="47">
        <f t="shared" si="12"/>
        <v>3842.5</v>
      </c>
      <c r="AF193" s="48">
        <f t="shared" si="13"/>
        <v>1413.0988000000002</v>
      </c>
      <c r="AG193" s="47">
        <f t="shared" si="14"/>
        <v>1766.3735000000001</v>
      </c>
      <c r="AH193" s="49" t="s">
        <v>0</v>
      </c>
      <c r="AI193" s="50" t="s">
        <v>0</v>
      </c>
      <c r="AJ193" s="49"/>
      <c r="AK193" s="38">
        <f t="shared" si="15"/>
        <v>0</v>
      </c>
      <c r="AN193" s="3">
        <f t="shared" si="16"/>
        <v>1</v>
      </c>
      <c r="AO193" s="3"/>
    </row>
    <row r="194" spans="1:41" ht="13.15" customHeight="1" x14ac:dyDescent="0.25">
      <c r="A194" s="3"/>
      <c r="B194" s="3"/>
      <c r="C194" s="36" t="s">
        <v>12</v>
      </c>
      <c r="D194" s="58">
        <v>908438</v>
      </c>
      <c r="E194" s="27" t="s">
        <v>676</v>
      </c>
      <c r="F194" s="37">
        <v>13</v>
      </c>
      <c r="G194" s="27" t="s">
        <v>673</v>
      </c>
      <c r="H194" s="27"/>
      <c r="I194" s="27" t="s">
        <v>53</v>
      </c>
      <c r="J194" s="27" t="s">
        <v>0</v>
      </c>
      <c r="K194" s="27" t="s">
        <v>53</v>
      </c>
      <c r="L194" s="27" t="s">
        <v>53</v>
      </c>
      <c r="M194" s="27" t="s">
        <v>677</v>
      </c>
      <c r="N194" s="27" t="s">
        <v>317</v>
      </c>
      <c r="O194" s="27" t="s">
        <v>678</v>
      </c>
      <c r="P194" s="27" t="s">
        <v>88</v>
      </c>
      <c r="Q194" s="32" t="s">
        <v>146</v>
      </c>
      <c r="R194" s="27">
        <v>215</v>
      </c>
      <c r="S194" s="27">
        <v>50</v>
      </c>
      <c r="T194" s="27">
        <v>19</v>
      </c>
      <c r="U194" s="27">
        <v>93</v>
      </c>
      <c r="V194" s="27" t="s">
        <v>59</v>
      </c>
      <c r="W194" s="27" t="s">
        <v>60</v>
      </c>
      <c r="X194" s="27" t="s">
        <v>72</v>
      </c>
      <c r="Y194" s="27" t="s">
        <v>71</v>
      </c>
      <c r="Z194" s="27" t="s">
        <v>90</v>
      </c>
      <c r="AA194" s="27" t="s">
        <v>122</v>
      </c>
      <c r="AB194" s="27" t="s">
        <v>53</v>
      </c>
      <c r="AC194" s="27" t="s">
        <v>53</v>
      </c>
      <c r="AD194" s="47">
        <v>3818</v>
      </c>
      <c r="AE194" s="47">
        <f t="shared" si="12"/>
        <v>4772.5</v>
      </c>
      <c r="AF194" s="48">
        <f t="shared" si="13"/>
        <v>1759.9516000000001</v>
      </c>
      <c r="AG194" s="47">
        <f t="shared" si="14"/>
        <v>2199.9395</v>
      </c>
      <c r="AH194" s="49" t="s">
        <v>0</v>
      </c>
      <c r="AI194" s="50" t="s">
        <v>0</v>
      </c>
      <c r="AJ194" s="49"/>
      <c r="AK194" s="38">
        <f t="shared" si="15"/>
        <v>0</v>
      </c>
      <c r="AN194" s="3">
        <f t="shared" si="16"/>
        <v>1</v>
      </c>
      <c r="AO194" s="3"/>
    </row>
    <row r="195" spans="1:41" ht="13.15" customHeight="1" x14ac:dyDescent="0.25">
      <c r="A195" s="3"/>
      <c r="B195" s="3"/>
      <c r="C195" s="36" t="s">
        <v>12</v>
      </c>
      <c r="D195" s="58">
        <v>502745</v>
      </c>
      <c r="E195" s="27" t="s">
        <v>679</v>
      </c>
      <c r="F195" s="37">
        <v>13</v>
      </c>
      <c r="G195" s="27" t="s">
        <v>680</v>
      </c>
      <c r="H195" s="27"/>
      <c r="I195" s="27" t="s">
        <v>53</v>
      </c>
      <c r="J195" s="27" t="s">
        <v>0</v>
      </c>
      <c r="K195" s="27" t="s">
        <v>53</v>
      </c>
      <c r="L195" s="27" t="s">
        <v>53</v>
      </c>
      <c r="M195" s="27" t="s">
        <v>681</v>
      </c>
      <c r="N195" s="27" t="s">
        <v>337</v>
      </c>
      <c r="O195" s="27" t="s">
        <v>682</v>
      </c>
      <c r="P195" s="27" t="s">
        <v>88</v>
      </c>
      <c r="Q195" s="32" t="s">
        <v>89</v>
      </c>
      <c r="R195" s="27">
        <v>225</v>
      </c>
      <c r="S195" s="27">
        <v>50</v>
      </c>
      <c r="T195" s="27">
        <v>19</v>
      </c>
      <c r="U195" s="27">
        <v>100</v>
      </c>
      <c r="V195" s="27" t="s">
        <v>59</v>
      </c>
      <c r="W195" s="27" t="s">
        <v>60</v>
      </c>
      <c r="X195" s="27" t="s">
        <v>72</v>
      </c>
      <c r="Y195" s="27" t="s">
        <v>71</v>
      </c>
      <c r="Z195" s="27" t="s">
        <v>90</v>
      </c>
      <c r="AA195" s="27" t="s">
        <v>122</v>
      </c>
      <c r="AB195" s="27" t="s">
        <v>53</v>
      </c>
      <c r="AC195" s="27" t="s">
        <v>53</v>
      </c>
      <c r="AD195" s="47">
        <v>3846</v>
      </c>
      <c r="AE195" s="47">
        <f t="shared" si="12"/>
        <v>4807.5</v>
      </c>
      <c r="AF195" s="48">
        <f t="shared" si="13"/>
        <v>1773.0052000000003</v>
      </c>
      <c r="AG195" s="47">
        <f t="shared" si="14"/>
        <v>2216.2565000000004</v>
      </c>
      <c r="AH195" s="49" t="s">
        <v>0</v>
      </c>
      <c r="AI195" s="50" t="s">
        <v>0</v>
      </c>
      <c r="AJ195" s="49"/>
      <c r="AK195" s="38">
        <f t="shared" si="15"/>
        <v>0</v>
      </c>
      <c r="AN195" s="3">
        <f t="shared" si="16"/>
        <v>0</v>
      </c>
      <c r="AO195" s="3"/>
    </row>
    <row r="196" spans="1:41" ht="13.15" customHeight="1" x14ac:dyDescent="0.25">
      <c r="A196" s="3"/>
      <c r="B196" s="3"/>
      <c r="C196" s="36" t="s">
        <v>12</v>
      </c>
      <c r="D196" s="58">
        <v>936699</v>
      </c>
      <c r="E196" s="27" t="s">
        <v>683</v>
      </c>
      <c r="F196" s="37">
        <v>10.794</v>
      </c>
      <c r="G196" s="27" t="s">
        <v>680</v>
      </c>
      <c r="H196" s="27"/>
      <c r="I196" s="27" t="s">
        <v>53</v>
      </c>
      <c r="J196" s="27" t="s">
        <v>0</v>
      </c>
      <c r="K196" s="27" t="s">
        <v>0</v>
      </c>
      <c r="L196" s="27" t="s">
        <v>53</v>
      </c>
      <c r="M196" s="27" t="s">
        <v>684</v>
      </c>
      <c r="N196" s="27" t="s">
        <v>337</v>
      </c>
      <c r="O196" s="27" t="s">
        <v>682</v>
      </c>
      <c r="P196" s="27" t="s">
        <v>57</v>
      </c>
      <c r="Q196" s="32" t="s">
        <v>58</v>
      </c>
      <c r="R196" s="27">
        <v>225</v>
      </c>
      <c r="S196" s="27">
        <v>50</v>
      </c>
      <c r="T196" s="27">
        <v>19</v>
      </c>
      <c r="U196" s="27">
        <v>100</v>
      </c>
      <c r="V196" s="27" t="s">
        <v>59</v>
      </c>
      <c r="W196" s="27" t="s">
        <v>60</v>
      </c>
      <c r="X196" s="27" t="s">
        <v>72</v>
      </c>
      <c r="Y196" s="27" t="s">
        <v>62</v>
      </c>
      <c r="Z196" s="27" t="s">
        <v>90</v>
      </c>
      <c r="AA196" s="27" t="s">
        <v>122</v>
      </c>
      <c r="AB196" s="27" t="s">
        <v>53</v>
      </c>
      <c r="AC196" s="27" t="s">
        <v>0</v>
      </c>
      <c r="AD196" s="47">
        <v>3932</v>
      </c>
      <c r="AE196" s="47">
        <f t="shared" si="12"/>
        <v>4915</v>
      </c>
      <c r="AF196" s="48">
        <f t="shared" si="13"/>
        <v>1813.0984000000003</v>
      </c>
      <c r="AG196" s="47">
        <f t="shared" si="14"/>
        <v>2266.3730000000005</v>
      </c>
      <c r="AH196" s="49" t="s">
        <v>0</v>
      </c>
      <c r="AI196" s="50" t="s">
        <v>0</v>
      </c>
      <c r="AJ196" s="49"/>
      <c r="AK196" s="38">
        <f t="shared" si="15"/>
        <v>0</v>
      </c>
      <c r="AN196" s="3">
        <f t="shared" si="16"/>
        <v>0</v>
      </c>
      <c r="AO196" s="3"/>
    </row>
    <row r="197" spans="1:41" ht="13.15" customHeight="1" x14ac:dyDescent="0.25">
      <c r="A197" s="3"/>
      <c r="B197" s="3"/>
      <c r="C197" s="36" t="s">
        <v>12</v>
      </c>
      <c r="D197" s="58">
        <v>610028</v>
      </c>
      <c r="E197" s="27" t="s">
        <v>685</v>
      </c>
      <c r="F197" s="37">
        <v>12.832000000000001</v>
      </c>
      <c r="G197" s="27" t="s">
        <v>686</v>
      </c>
      <c r="H197" s="27"/>
      <c r="I197" s="27" t="s">
        <v>53</v>
      </c>
      <c r="J197" s="27" t="s">
        <v>0</v>
      </c>
      <c r="K197" s="27" t="s">
        <v>0</v>
      </c>
      <c r="L197" s="27" t="s">
        <v>53</v>
      </c>
      <c r="M197" s="27" t="s">
        <v>687</v>
      </c>
      <c r="N197" s="27" t="s">
        <v>204</v>
      </c>
      <c r="O197" s="27" t="s">
        <v>688</v>
      </c>
      <c r="P197" s="27" t="s">
        <v>57</v>
      </c>
      <c r="Q197" s="32" t="s">
        <v>171</v>
      </c>
      <c r="R197" s="27">
        <v>235</v>
      </c>
      <c r="S197" s="27">
        <v>50</v>
      </c>
      <c r="T197" s="27">
        <v>19</v>
      </c>
      <c r="U197" s="27">
        <v>103</v>
      </c>
      <c r="V197" s="27" t="s">
        <v>59</v>
      </c>
      <c r="W197" s="27" t="s">
        <v>60</v>
      </c>
      <c r="X197" s="27" t="s">
        <v>72</v>
      </c>
      <c r="Y197" s="27" t="s">
        <v>62</v>
      </c>
      <c r="Z197" s="27" t="s">
        <v>90</v>
      </c>
      <c r="AA197" s="27" t="s">
        <v>136</v>
      </c>
      <c r="AB197" s="27" t="s">
        <v>53</v>
      </c>
      <c r="AC197" s="27" t="s">
        <v>0</v>
      </c>
      <c r="AD197" s="47">
        <v>4183</v>
      </c>
      <c r="AE197" s="47">
        <f t="shared" si="12"/>
        <v>5228.75</v>
      </c>
      <c r="AF197" s="48">
        <f t="shared" si="13"/>
        <v>1930.1146000000003</v>
      </c>
      <c r="AG197" s="47">
        <f t="shared" si="14"/>
        <v>2412.6432500000005</v>
      </c>
      <c r="AH197" s="49" t="s">
        <v>220</v>
      </c>
      <c r="AI197" s="50" t="s">
        <v>0</v>
      </c>
      <c r="AJ197" s="49"/>
      <c r="AK197" s="38">
        <f t="shared" si="15"/>
        <v>0</v>
      </c>
      <c r="AN197" s="3">
        <f t="shared" si="16"/>
        <v>1</v>
      </c>
      <c r="AO197" s="3"/>
    </row>
    <row r="198" spans="1:41" ht="13.15" customHeight="1" x14ac:dyDescent="0.25">
      <c r="A198" s="3"/>
      <c r="B198" s="3"/>
      <c r="C198" s="36" t="s">
        <v>12</v>
      </c>
      <c r="D198" s="58">
        <v>298685</v>
      </c>
      <c r="E198" s="27" t="s">
        <v>689</v>
      </c>
      <c r="F198" s="37">
        <v>16.463000000000001</v>
      </c>
      <c r="G198" s="27" t="s">
        <v>690</v>
      </c>
      <c r="H198" s="27"/>
      <c r="I198" s="27" t="s">
        <v>53</v>
      </c>
      <c r="J198" s="27" t="s">
        <v>0</v>
      </c>
      <c r="K198" s="27" t="s">
        <v>0</v>
      </c>
      <c r="L198" s="27" t="s">
        <v>53</v>
      </c>
      <c r="M198" s="27" t="s">
        <v>691</v>
      </c>
      <c r="N198" s="27" t="s">
        <v>486</v>
      </c>
      <c r="O198" s="27" t="s">
        <v>692</v>
      </c>
      <c r="P198" s="27" t="s">
        <v>88</v>
      </c>
      <c r="Q198" s="32" t="s">
        <v>475</v>
      </c>
      <c r="R198" s="27">
        <v>245</v>
      </c>
      <c r="S198" s="27">
        <v>50</v>
      </c>
      <c r="T198" s="27">
        <v>19</v>
      </c>
      <c r="U198" s="27">
        <v>101</v>
      </c>
      <c r="V198" s="27" t="s">
        <v>59</v>
      </c>
      <c r="W198" s="27" t="s">
        <v>60</v>
      </c>
      <c r="X198" s="27" t="s">
        <v>61</v>
      </c>
      <c r="Y198" s="27" t="s">
        <v>71</v>
      </c>
      <c r="Z198" s="27" t="s">
        <v>62</v>
      </c>
      <c r="AA198" s="27" t="s">
        <v>631</v>
      </c>
      <c r="AB198" s="27" t="s">
        <v>53</v>
      </c>
      <c r="AC198" s="27" t="s">
        <v>0</v>
      </c>
      <c r="AD198" s="47">
        <v>4224</v>
      </c>
      <c r="AE198" s="47">
        <f t="shared" si="12"/>
        <v>5280</v>
      </c>
      <c r="AF198" s="48">
        <f t="shared" si="13"/>
        <v>1949.2288000000001</v>
      </c>
      <c r="AG198" s="47">
        <f t="shared" si="14"/>
        <v>2436.5360000000001</v>
      </c>
      <c r="AH198" s="49" t="s">
        <v>283</v>
      </c>
      <c r="AI198" s="50" t="s">
        <v>0</v>
      </c>
      <c r="AJ198" s="49"/>
      <c r="AK198" s="38">
        <f t="shared" si="15"/>
        <v>0</v>
      </c>
      <c r="AN198" s="3">
        <f t="shared" si="16"/>
        <v>0</v>
      </c>
      <c r="AO198" s="3"/>
    </row>
    <row r="199" spans="1:41" ht="13.15" customHeight="1" x14ac:dyDescent="0.25">
      <c r="A199" s="3"/>
      <c r="B199" s="3"/>
      <c r="C199" s="36" t="s">
        <v>12</v>
      </c>
      <c r="D199" s="58">
        <v>494036</v>
      </c>
      <c r="E199" s="27" t="s">
        <v>693</v>
      </c>
      <c r="F199" s="37">
        <v>15</v>
      </c>
      <c r="G199" s="27" t="s">
        <v>694</v>
      </c>
      <c r="H199" s="27"/>
      <c r="I199" s="27" t="s">
        <v>53</v>
      </c>
      <c r="J199" s="27" t="s">
        <v>0</v>
      </c>
      <c r="K199" s="27" t="s">
        <v>53</v>
      </c>
      <c r="L199" s="27" t="s">
        <v>53</v>
      </c>
      <c r="M199" s="27" t="s">
        <v>695</v>
      </c>
      <c r="N199" s="27" t="s">
        <v>486</v>
      </c>
      <c r="O199" s="27" t="s">
        <v>696</v>
      </c>
      <c r="P199" s="27" t="s">
        <v>88</v>
      </c>
      <c r="Q199" s="32" t="s">
        <v>146</v>
      </c>
      <c r="R199" s="27">
        <v>235</v>
      </c>
      <c r="S199" s="27">
        <v>50</v>
      </c>
      <c r="T199" s="27">
        <v>21</v>
      </c>
      <c r="U199" s="27">
        <v>101</v>
      </c>
      <c r="V199" s="27" t="s">
        <v>59</v>
      </c>
      <c r="W199" s="27" t="s">
        <v>60</v>
      </c>
      <c r="X199" s="27" t="s">
        <v>72</v>
      </c>
      <c r="Y199" s="27" t="s">
        <v>71</v>
      </c>
      <c r="Z199" s="27" t="s">
        <v>90</v>
      </c>
      <c r="AA199" s="27" t="s">
        <v>122</v>
      </c>
      <c r="AB199" s="27" t="s">
        <v>53</v>
      </c>
      <c r="AC199" s="27" t="s">
        <v>53</v>
      </c>
      <c r="AD199" s="47">
        <v>4429</v>
      </c>
      <c r="AE199" s="47">
        <f t="shared" si="12"/>
        <v>5536.25</v>
      </c>
      <c r="AF199" s="48">
        <f t="shared" si="13"/>
        <v>2044.7998000000002</v>
      </c>
      <c r="AG199" s="47">
        <f t="shared" si="14"/>
        <v>2555.9997500000004</v>
      </c>
      <c r="AH199" s="49" t="s">
        <v>0</v>
      </c>
      <c r="AI199" s="50" t="s">
        <v>0</v>
      </c>
      <c r="AJ199" s="49"/>
      <c r="AK199" s="38">
        <f t="shared" si="15"/>
        <v>0</v>
      </c>
      <c r="AN199" s="3">
        <f t="shared" si="16"/>
        <v>1</v>
      </c>
      <c r="AO199" s="3"/>
    </row>
    <row r="200" spans="1:41" ht="13.15" customHeight="1" x14ac:dyDescent="0.25">
      <c r="A200" s="3"/>
      <c r="B200" s="3"/>
      <c r="C200" s="36" t="s">
        <v>12</v>
      </c>
      <c r="D200" s="58">
        <v>548601</v>
      </c>
      <c r="E200" s="27" t="s">
        <v>697</v>
      </c>
      <c r="F200" s="37">
        <v>16.651</v>
      </c>
      <c r="G200" s="27" t="s">
        <v>698</v>
      </c>
      <c r="H200" s="27"/>
      <c r="I200" s="27" t="s">
        <v>53</v>
      </c>
      <c r="J200" s="27" t="s">
        <v>0</v>
      </c>
      <c r="K200" s="27" t="s">
        <v>53</v>
      </c>
      <c r="L200" s="27" t="s">
        <v>53</v>
      </c>
      <c r="M200" s="27" t="s">
        <v>0</v>
      </c>
      <c r="N200" s="27" t="s">
        <v>699</v>
      </c>
      <c r="O200" s="27" t="s">
        <v>700</v>
      </c>
      <c r="P200" s="27" t="s">
        <v>88</v>
      </c>
      <c r="Q200" s="32" t="s">
        <v>89</v>
      </c>
      <c r="R200" s="27">
        <v>255</v>
      </c>
      <c r="S200" s="27">
        <v>50</v>
      </c>
      <c r="T200" s="27">
        <v>21</v>
      </c>
      <c r="U200" s="27">
        <v>109</v>
      </c>
      <c r="V200" s="27" t="s">
        <v>59</v>
      </c>
      <c r="W200" s="27" t="s">
        <v>60</v>
      </c>
      <c r="X200" s="27" t="s">
        <v>0</v>
      </c>
      <c r="Y200" s="27" t="s">
        <v>0</v>
      </c>
      <c r="Z200" s="27" t="s">
        <v>0</v>
      </c>
      <c r="AA200" s="27" t="s">
        <v>0</v>
      </c>
      <c r="AB200" s="27" t="s">
        <v>0</v>
      </c>
      <c r="AC200" s="27" t="s">
        <v>0</v>
      </c>
      <c r="AD200" s="47">
        <v>4695</v>
      </c>
      <c r="AE200" s="47">
        <f t="shared" si="12"/>
        <v>5868.75</v>
      </c>
      <c r="AF200" s="48">
        <f t="shared" si="13"/>
        <v>2168.8090000000002</v>
      </c>
      <c r="AG200" s="47">
        <f t="shared" si="14"/>
        <v>2711.0112500000005</v>
      </c>
      <c r="AH200" s="49" t="s">
        <v>0</v>
      </c>
      <c r="AI200" s="50" t="s">
        <v>354</v>
      </c>
      <c r="AJ200" s="49"/>
      <c r="AK200" s="38">
        <f t="shared" si="15"/>
        <v>0</v>
      </c>
      <c r="AN200" s="3">
        <f t="shared" si="16"/>
        <v>0</v>
      </c>
      <c r="AO200" s="3"/>
    </row>
    <row r="201" spans="1:41" ht="13.15" customHeight="1" x14ac:dyDescent="0.25">
      <c r="A201" s="3"/>
      <c r="B201" s="3"/>
      <c r="C201" s="36" t="s">
        <v>12</v>
      </c>
      <c r="D201" s="58">
        <v>305468</v>
      </c>
      <c r="E201" s="27" t="s">
        <v>701</v>
      </c>
      <c r="F201" s="37">
        <v>7.5659999999999998</v>
      </c>
      <c r="G201" s="27" t="s">
        <v>702</v>
      </c>
      <c r="H201" s="27"/>
      <c r="I201" s="27" t="s">
        <v>53</v>
      </c>
      <c r="J201" s="27" t="s">
        <v>0</v>
      </c>
      <c r="K201" s="27" t="s">
        <v>0</v>
      </c>
      <c r="L201" s="27" t="s">
        <v>53</v>
      </c>
      <c r="M201" s="27" t="s">
        <v>703</v>
      </c>
      <c r="N201" s="27" t="s">
        <v>704</v>
      </c>
      <c r="O201" s="27" t="s">
        <v>705</v>
      </c>
      <c r="P201" s="27" t="s">
        <v>57</v>
      </c>
      <c r="Q201" s="32" t="s">
        <v>58</v>
      </c>
      <c r="R201" s="27">
        <v>195</v>
      </c>
      <c r="S201" s="27">
        <v>45</v>
      </c>
      <c r="T201" s="27">
        <v>16</v>
      </c>
      <c r="U201" s="27">
        <v>84</v>
      </c>
      <c r="V201" s="27" t="s">
        <v>59</v>
      </c>
      <c r="W201" s="27" t="s">
        <v>60</v>
      </c>
      <c r="X201" s="27" t="s">
        <v>61</v>
      </c>
      <c r="Y201" s="27" t="s">
        <v>62</v>
      </c>
      <c r="Z201" s="27" t="s">
        <v>90</v>
      </c>
      <c r="AA201" s="27" t="s">
        <v>63</v>
      </c>
      <c r="AB201" s="27" t="s">
        <v>53</v>
      </c>
      <c r="AC201" s="27" t="s">
        <v>0</v>
      </c>
      <c r="AD201" s="47">
        <v>2094</v>
      </c>
      <c r="AE201" s="47">
        <f t="shared" si="12"/>
        <v>2617.5</v>
      </c>
      <c r="AF201" s="48">
        <f t="shared" si="13"/>
        <v>956.22280000000023</v>
      </c>
      <c r="AG201" s="47">
        <f t="shared" si="14"/>
        <v>1195.2785000000003</v>
      </c>
      <c r="AH201" s="49" t="s">
        <v>0</v>
      </c>
      <c r="AI201" s="50" t="s">
        <v>0</v>
      </c>
      <c r="AJ201" s="49"/>
      <c r="AK201" s="38">
        <f t="shared" si="15"/>
        <v>0</v>
      </c>
      <c r="AN201" s="3">
        <f t="shared" si="16"/>
        <v>1</v>
      </c>
      <c r="AO201" s="3"/>
    </row>
    <row r="202" spans="1:41" ht="13.15" customHeight="1" x14ac:dyDescent="0.25">
      <c r="A202" s="3"/>
      <c r="B202" s="3"/>
      <c r="C202" s="36" t="s">
        <v>12</v>
      </c>
      <c r="D202" s="58">
        <v>404449</v>
      </c>
      <c r="E202" s="27" t="s">
        <v>706</v>
      </c>
      <c r="F202" s="37">
        <v>7.5659999999999998</v>
      </c>
      <c r="G202" s="27" t="s">
        <v>707</v>
      </c>
      <c r="H202" s="27"/>
      <c r="I202" s="27" t="s">
        <v>53</v>
      </c>
      <c r="J202" s="27" t="s">
        <v>0</v>
      </c>
      <c r="K202" s="27" t="s">
        <v>0</v>
      </c>
      <c r="L202" s="27" t="s">
        <v>53</v>
      </c>
      <c r="M202" s="27" t="s">
        <v>708</v>
      </c>
      <c r="N202" s="27" t="s">
        <v>181</v>
      </c>
      <c r="O202" s="27" t="s">
        <v>709</v>
      </c>
      <c r="P202" s="27" t="s">
        <v>57</v>
      </c>
      <c r="Q202" s="32" t="s">
        <v>58</v>
      </c>
      <c r="R202" s="27">
        <v>205</v>
      </c>
      <c r="S202" s="27">
        <v>45</v>
      </c>
      <c r="T202" s="27">
        <v>16</v>
      </c>
      <c r="U202" s="27">
        <v>87</v>
      </c>
      <c r="V202" s="27" t="s">
        <v>59</v>
      </c>
      <c r="W202" s="27" t="s">
        <v>60</v>
      </c>
      <c r="X202" s="27" t="s">
        <v>61</v>
      </c>
      <c r="Y202" s="27" t="s">
        <v>62</v>
      </c>
      <c r="Z202" s="27" t="s">
        <v>90</v>
      </c>
      <c r="AA202" s="27" t="s">
        <v>63</v>
      </c>
      <c r="AB202" s="27" t="s">
        <v>53</v>
      </c>
      <c r="AC202" s="27" t="s">
        <v>0</v>
      </c>
      <c r="AD202" s="47">
        <v>2516</v>
      </c>
      <c r="AE202" s="47">
        <f t="shared" si="12"/>
        <v>3145</v>
      </c>
      <c r="AF202" s="48">
        <f t="shared" si="13"/>
        <v>1152.9592000000002</v>
      </c>
      <c r="AG202" s="47">
        <f t="shared" si="14"/>
        <v>1441.1990000000003</v>
      </c>
      <c r="AH202" s="49" t="s">
        <v>0</v>
      </c>
      <c r="AI202" s="50" t="s">
        <v>0</v>
      </c>
      <c r="AJ202" s="49"/>
      <c r="AK202" s="38">
        <f t="shared" si="15"/>
        <v>0</v>
      </c>
      <c r="AN202" s="3">
        <f t="shared" si="16"/>
        <v>0</v>
      </c>
      <c r="AO202" s="3"/>
    </row>
    <row r="203" spans="1:41" ht="13.15" customHeight="1" x14ac:dyDescent="0.25">
      <c r="A203" s="3"/>
      <c r="B203" s="3"/>
      <c r="C203" s="36" t="s">
        <v>12</v>
      </c>
      <c r="D203" s="58">
        <v>649240</v>
      </c>
      <c r="E203" s="27" t="s">
        <v>710</v>
      </c>
      <c r="F203" s="37">
        <v>7.9880000000000004</v>
      </c>
      <c r="G203" s="27" t="s">
        <v>711</v>
      </c>
      <c r="H203" s="27"/>
      <c r="I203" s="27" t="s">
        <v>53</v>
      </c>
      <c r="J203" s="27" t="s">
        <v>0</v>
      </c>
      <c r="K203" s="27" t="s">
        <v>0</v>
      </c>
      <c r="L203" s="27" t="s">
        <v>53</v>
      </c>
      <c r="M203" s="27" t="s">
        <v>712</v>
      </c>
      <c r="N203" s="27" t="s">
        <v>312</v>
      </c>
      <c r="O203" s="27" t="s">
        <v>713</v>
      </c>
      <c r="P203" s="27" t="s">
        <v>57</v>
      </c>
      <c r="Q203" s="32" t="s">
        <v>58</v>
      </c>
      <c r="R203" s="27">
        <v>215</v>
      </c>
      <c r="S203" s="27">
        <v>45</v>
      </c>
      <c r="T203" s="27">
        <v>16</v>
      </c>
      <c r="U203" s="27">
        <v>90</v>
      </c>
      <c r="V203" s="27" t="s">
        <v>59</v>
      </c>
      <c r="W203" s="27" t="s">
        <v>60</v>
      </c>
      <c r="X203" s="27" t="s">
        <v>61</v>
      </c>
      <c r="Y203" s="27" t="s">
        <v>62</v>
      </c>
      <c r="Z203" s="27" t="s">
        <v>90</v>
      </c>
      <c r="AA203" s="27" t="s">
        <v>63</v>
      </c>
      <c r="AB203" s="27" t="s">
        <v>53</v>
      </c>
      <c r="AC203" s="27" t="s">
        <v>0</v>
      </c>
      <c r="AD203" s="47">
        <v>2970</v>
      </c>
      <c r="AE203" s="47">
        <f t="shared" si="12"/>
        <v>3712.5</v>
      </c>
      <c r="AF203" s="48">
        <f t="shared" si="13"/>
        <v>1364.614</v>
      </c>
      <c r="AG203" s="47">
        <f t="shared" si="14"/>
        <v>1705.7674999999999</v>
      </c>
      <c r="AH203" s="49" t="s">
        <v>0</v>
      </c>
      <c r="AI203" s="50" t="s">
        <v>0</v>
      </c>
      <c r="AJ203" s="49"/>
      <c r="AK203" s="38">
        <f t="shared" si="15"/>
        <v>0</v>
      </c>
      <c r="AN203" s="3">
        <f t="shared" si="16"/>
        <v>1</v>
      </c>
      <c r="AO203" s="3"/>
    </row>
    <row r="204" spans="1:41" ht="13.15" customHeight="1" x14ac:dyDescent="0.25">
      <c r="A204" s="3"/>
      <c r="B204" s="3"/>
      <c r="C204" s="36" t="s">
        <v>12</v>
      </c>
      <c r="D204" s="58">
        <v>653923</v>
      </c>
      <c r="E204" s="27" t="s">
        <v>714</v>
      </c>
      <c r="F204" s="37">
        <v>7.9880000000000004</v>
      </c>
      <c r="G204" s="27" t="s">
        <v>711</v>
      </c>
      <c r="H204" s="27"/>
      <c r="I204" s="27" t="s">
        <v>53</v>
      </c>
      <c r="J204" s="27" t="s">
        <v>0</v>
      </c>
      <c r="K204" s="27" t="s">
        <v>0</v>
      </c>
      <c r="L204" s="27" t="s">
        <v>53</v>
      </c>
      <c r="M204" s="27" t="s">
        <v>715</v>
      </c>
      <c r="N204" s="27" t="s">
        <v>716</v>
      </c>
      <c r="O204" s="27" t="s">
        <v>717</v>
      </c>
      <c r="P204" s="27" t="s">
        <v>57</v>
      </c>
      <c r="Q204" s="32" t="s">
        <v>58</v>
      </c>
      <c r="R204" s="27">
        <v>215</v>
      </c>
      <c r="S204" s="27">
        <v>45</v>
      </c>
      <c r="T204" s="27">
        <v>16</v>
      </c>
      <c r="U204" s="27">
        <v>90</v>
      </c>
      <c r="V204" s="27" t="s">
        <v>282</v>
      </c>
      <c r="W204" s="27" t="s">
        <v>60</v>
      </c>
      <c r="X204" s="27" t="s">
        <v>61</v>
      </c>
      <c r="Y204" s="27" t="s">
        <v>62</v>
      </c>
      <c r="Z204" s="27" t="s">
        <v>90</v>
      </c>
      <c r="AA204" s="27" t="s">
        <v>63</v>
      </c>
      <c r="AB204" s="27" t="s">
        <v>53</v>
      </c>
      <c r="AC204" s="27" t="s">
        <v>0</v>
      </c>
      <c r="AD204" s="47">
        <v>3005</v>
      </c>
      <c r="AE204" s="47">
        <f t="shared" si="12"/>
        <v>3756.25</v>
      </c>
      <c r="AF204" s="48">
        <f t="shared" si="13"/>
        <v>1380.9310000000003</v>
      </c>
      <c r="AG204" s="47">
        <f t="shared" si="14"/>
        <v>1726.1637500000004</v>
      </c>
      <c r="AH204" s="49" t="s">
        <v>0</v>
      </c>
      <c r="AI204" s="50" t="s">
        <v>0</v>
      </c>
      <c r="AJ204" s="49"/>
      <c r="AK204" s="38">
        <f t="shared" si="15"/>
        <v>0</v>
      </c>
      <c r="AN204" s="3">
        <f t="shared" si="16"/>
        <v>1</v>
      </c>
      <c r="AO204" s="3"/>
    </row>
    <row r="205" spans="1:41" ht="13.15" customHeight="1" x14ac:dyDescent="0.25">
      <c r="A205" s="3"/>
      <c r="B205" s="3"/>
      <c r="C205" s="36" t="s">
        <v>12</v>
      </c>
      <c r="D205" s="58">
        <v>366911</v>
      </c>
      <c r="E205" s="27" t="s">
        <v>718</v>
      </c>
      <c r="F205" s="37">
        <v>8.1359999999999992</v>
      </c>
      <c r="G205" s="27" t="s">
        <v>719</v>
      </c>
      <c r="H205" s="27"/>
      <c r="I205" s="27" t="s">
        <v>53</v>
      </c>
      <c r="J205" s="27" t="s">
        <v>0</v>
      </c>
      <c r="K205" s="27" t="s">
        <v>53</v>
      </c>
      <c r="L205" s="27" t="s">
        <v>53</v>
      </c>
      <c r="M205" s="27" t="s">
        <v>720</v>
      </c>
      <c r="N205" s="27" t="s">
        <v>55</v>
      </c>
      <c r="O205" s="27" t="s">
        <v>721</v>
      </c>
      <c r="P205" s="27" t="s">
        <v>57</v>
      </c>
      <c r="Q205" s="32" t="s">
        <v>58</v>
      </c>
      <c r="R205" s="27">
        <v>205</v>
      </c>
      <c r="S205" s="27">
        <v>45</v>
      </c>
      <c r="T205" s="27">
        <v>17</v>
      </c>
      <c r="U205" s="27">
        <v>88</v>
      </c>
      <c r="V205" s="27" t="s">
        <v>59</v>
      </c>
      <c r="W205" s="27" t="s">
        <v>60</v>
      </c>
      <c r="X205" s="27" t="s">
        <v>61</v>
      </c>
      <c r="Y205" s="27" t="s">
        <v>62</v>
      </c>
      <c r="Z205" s="27" t="s">
        <v>90</v>
      </c>
      <c r="AA205" s="27" t="s">
        <v>63</v>
      </c>
      <c r="AB205" s="27" t="s">
        <v>53</v>
      </c>
      <c r="AC205" s="27" t="s">
        <v>0</v>
      </c>
      <c r="AD205" s="47">
        <v>2715</v>
      </c>
      <c r="AE205" s="47">
        <f t="shared" si="12"/>
        <v>3393.75</v>
      </c>
      <c r="AF205" s="48">
        <f t="shared" si="13"/>
        <v>1245.7330000000002</v>
      </c>
      <c r="AG205" s="47">
        <f t="shared" si="14"/>
        <v>1557.1662500000002</v>
      </c>
      <c r="AH205" s="49" t="s">
        <v>0</v>
      </c>
      <c r="AI205" s="50" t="s">
        <v>0</v>
      </c>
      <c r="AJ205" s="49"/>
      <c r="AK205" s="38">
        <f t="shared" si="15"/>
        <v>0</v>
      </c>
      <c r="AN205" s="3">
        <f t="shared" si="16"/>
        <v>0</v>
      </c>
      <c r="AO205" s="3"/>
    </row>
    <row r="206" spans="1:41" ht="13.15" customHeight="1" x14ac:dyDescent="0.25">
      <c r="A206" s="3"/>
      <c r="B206" s="3"/>
      <c r="C206" s="36" t="s">
        <v>12</v>
      </c>
      <c r="D206" s="58">
        <v>169812</v>
      </c>
      <c r="E206" s="27" t="s">
        <v>722</v>
      </c>
      <c r="F206" s="37">
        <v>10</v>
      </c>
      <c r="G206" s="27" t="s">
        <v>719</v>
      </c>
      <c r="H206" s="27"/>
      <c r="I206" s="27" t="s">
        <v>53</v>
      </c>
      <c r="J206" s="27" t="s">
        <v>0</v>
      </c>
      <c r="K206" s="27" t="s">
        <v>0</v>
      </c>
      <c r="L206" s="27" t="s">
        <v>53</v>
      </c>
      <c r="M206" s="27" t="s">
        <v>723</v>
      </c>
      <c r="N206" s="27" t="s">
        <v>724</v>
      </c>
      <c r="O206" s="27" t="s">
        <v>725</v>
      </c>
      <c r="P206" s="27" t="s">
        <v>57</v>
      </c>
      <c r="Q206" s="32" t="s">
        <v>58</v>
      </c>
      <c r="R206" s="27">
        <v>205</v>
      </c>
      <c r="S206" s="27">
        <v>45</v>
      </c>
      <c r="T206" s="27">
        <v>17</v>
      </c>
      <c r="U206" s="27">
        <v>88</v>
      </c>
      <c r="V206" s="27" t="s">
        <v>282</v>
      </c>
      <c r="W206" s="27" t="s">
        <v>60</v>
      </c>
      <c r="X206" s="27" t="s">
        <v>61</v>
      </c>
      <c r="Y206" s="27" t="s">
        <v>62</v>
      </c>
      <c r="Z206" s="27" t="s">
        <v>90</v>
      </c>
      <c r="AA206" s="27" t="s">
        <v>122</v>
      </c>
      <c r="AB206" s="27" t="s">
        <v>53</v>
      </c>
      <c r="AC206" s="27" t="s">
        <v>0</v>
      </c>
      <c r="AD206" s="47">
        <v>3021</v>
      </c>
      <c r="AE206" s="47">
        <f t="shared" si="12"/>
        <v>3776.25</v>
      </c>
      <c r="AF206" s="48">
        <f t="shared" si="13"/>
        <v>1388.3902000000003</v>
      </c>
      <c r="AG206" s="47">
        <f t="shared" si="14"/>
        <v>1735.4877500000002</v>
      </c>
      <c r="AH206" s="49" t="s">
        <v>283</v>
      </c>
      <c r="AI206" s="50" t="s">
        <v>0</v>
      </c>
      <c r="AJ206" s="49"/>
      <c r="AK206" s="38">
        <f t="shared" si="15"/>
        <v>0</v>
      </c>
      <c r="AN206" s="3">
        <f t="shared" si="16"/>
        <v>0</v>
      </c>
      <c r="AO206" s="3"/>
    </row>
    <row r="207" spans="1:41" ht="13.15" customHeight="1" x14ac:dyDescent="0.25">
      <c r="A207" s="3"/>
      <c r="B207" s="3"/>
      <c r="C207" s="36" t="s">
        <v>12</v>
      </c>
      <c r="D207" s="58">
        <v>872732</v>
      </c>
      <c r="E207" s="27" t="s">
        <v>726</v>
      </c>
      <c r="F207" s="37">
        <v>8.1359999999999992</v>
      </c>
      <c r="G207" s="27" t="s">
        <v>719</v>
      </c>
      <c r="H207" s="27"/>
      <c r="I207" s="27" t="s">
        <v>53</v>
      </c>
      <c r="J207" s="27" t="s">
        <v>0</v>
      </c>
      <c r="K207" s="27" t="s">
        <v>53</v>
      </c>
      <c r="L207" s="27" t="s">
        <v>53</v>
      </c>
      <c r="M207" s="27" t="s">
        <v>727</v>
      </c>
      <c r="N207" s="27" t="s">
        <v>724</v>
      </c>
      <c r="O207" s="27" t="s">
        <v>725</v>
      </c>
      <c r="P207" s="27" t="s">
        <v>57</v>
      </c>
      <c r="Q207" s="32" t="s">
        <v>58</v>
      </c>
      <c r="R207" s="27">
        <v>205</v>
      </c>
      <c r="S207" s="27">
        <v>45</v>
      </c>
      <c r="T207" s="27">
        <v>17</v>
      </c>
      <c r="U207" s="27">
        <v>88</v>
      </c>
      <c r="V207" s="27" t="s">
        <v>282</v>
      </c>
      <c r="W207" s="27" t="s">
        <v>60</v>
      </c>
      <c r="X207" s="27" t="s">
        <v>61</v>
      </c>
      <c r="Y207" s="27" t="s">
        <v>62</v>
      </c>
      <c r="Z207" s="27" t="s">
        <v>90</v>
      </c>
      <c r="AA207" s="27" t="s">
        <v>63</v>
      </c>
      <c r="AB207" s="27" t="s">
        <v>53</v>
      </c>
      <c r="AC207" s="27" t="s">
        <v>0</v>
      </c>
      <c r="AD207" s="47">
        <v>2758</v>
      </c>
      <c r="AE207" s="47">
        <f t="shared" si="12"/>
        <v>3447.5</v>
      </c>
      <c r="AF207" s="48">
        <f t="shared" si="13"/>
        <v>1265.7796000000001</v>
      </c>
      <c r="AG207" s="47">
        <f t="shared" si="14"/>
        <v>1582.2245</v>
      </c>
      <c r="AH207" s="49" t="s">
        <v>0</v>
      </c>
      <c r="AI207" s="50" t="s">
        <v>0</v>
      </c>
      <c r="AJ207" s="49"/>
      <c r="AK207" s="38">
        <f t="shared" si="15"/>
        <v>0</v>
      </c>
      <c r="AN207" s="3">
        <f t="shared" si="16"/>
        <v>0</v>
      </c>
      <c r="AO207" s="3"/>
    </row>
    <row r="208" spans="1:41" ht="13.15" customHeight="1" x14ac:dyDescent="0.25">
      <c r="A208" s="3"/>
      <c r="B208" s="3"/>
      <c r="C208" s="36" t="s">
        <v>12</v>
      </c>
      <c r="D208" s="58">
        <v>357445</v>
      </c>
      <c r="E208" s="27" t="s">
        <v>728</v>
      </c>
      <c r="F208" s="37">
        <v>10.113</v>
      </c>
      <c r="G208" s="27" t="s">
        <v>729</v>
      </c>
      <c r="H208" s="27"/>
      <c r="I208" s="27" t="s">
        <v>53</v>
      </c>
      <c r="J208" s="27" t="s">
        <v>0</v>
      </c>
      <c r="K208" s="27" t="s">
        <v>53</v>
      </c>
      <c r="L208" s="27" t="s">
        <v>53</v>
      </c>
      <c r="M208" s="27" t="s">
        <v>730</v>
      </c>
      <c r="N208" s="27" t="s">
        <v>128</v>
      </c>
      <c r="O208" s="27" t="s">
        <v>731</v>
      </c>
      <c r="P208" s="27" t="s">
        <v>88</v>
      </c>
      <c r="Q208" s="32" t="s">
        <v>89</v>
      </c>
      <c r="R208" s="27">
        <v>215</v>
      </c>
      <c r="S208" s="27">
        <v>45</v>
      </c>
      <c r="T208" s="27">
        <v>17</v>
      </c>
      <c r="U208" s="27">
        <v>91</v>
      </c>
      <c r="V208" s="27" t="s">
        <v>59</v>
      </c>
      <c r="W208" s="27" t="s">
        <v>60</v>
      </c>
      <c r="X208" s="27" t="s">
        <v>72</v>
      </c>
      <c r="Y208" s="27" t="s">
        <v>71</v>
      </c>
      <c r="Z208" s="27" t="s">
        <v>90</v>
      </c>
      <c r="AA208" s="27" t="s">
        <v>122</v>
      </c>
      <c r="AB208" s="27" t="s">
        <v>53</v>
      </c>
      <c r="AC208" s="27" t="s">
        <v>53</v>
      </c>
      <c r="AD208" s="47">
        <v>2686</v>
      </c>
      <c r="AE208" s="47">
        <f t="shared" si="12"/>
        <v>3357.5</v>
      </c>
      <c r="AF208" s="48">
        <f t="shared" si="13"/>
        <v>1232.2132000000001</v>
      </c>
      <c r="AG208" s="47">
        <f t="shared" si="14"/>
        <v>1540.2665000000002</v>
      </c>
      <c r="AH208" s="49" t="s">
        <v>0</v>
      </c>
      <c r="AI208" s="50" t="s">
        <v>0</v>
      </c>
      <c r="AJ208" s="49"/>
      <c r="AK208" s="38">
        <f t="shared" si="15"/>
        <v>0</v>
      </c>
      <c r="AN208" s="3">
        <f t="shared" si="16"/>
        <v>1</v>
      </c>
      <c r="AO208" s="3"/>
    </row>
    <row r="209" spans="1:41" ht="13.15" customHeight="1" x14ac:dyDescent="0.25">
      <c r="A209" s="3"/>
      <c r="B209" s="3"/>
      <c r="C209" s="36" t="s">
        <v>12</v>
      </c>
      <c r="D209" s="58">
        <v>701900</v>
      </c>
      <c r="E209" s="27" t="s">
        <v>732</v>
      </c>
      <c r="F209" s="37">
        <v>8.9670000000000005</v>
      </c>
      <c r="G209" s="27" t="s">
        <v>729</v>
      </c>
      <c r="H209" s="27"/>
      <c r="I209" s="27" t="s">
        <v>53</v>
      </c>
      <c r="J209" s="27" t="s">
        <v>0</v>
      </c>
      <c r="K209" s="27" t="s">
        <v>0</v>
      </c>
      <c r="L209" s="27" t="s">
        <v>53</v>
      </c>
      <c r="M209" s="27" t="s">
        <v>733</v>
      </c>
      <c r="N209" s="27" t="s">
        <v>734</v>
      </c>
      <c r="O209" s="27" t="s">
        <v>735</v>
      </c>
      <c r="P209" s="27" t="s">
        <v>57</v>
      </c>
      <c r="Q209" s="32" t="s">
        <v>58</v>
      </c>
      <c r="R209" s="27">
        <v>215</v>
      </c>
      <c r="S209" s="27">
        <v>45</v>
      </c>
      <c r="T209" s="27">
        <v>17</v>
      </c>
      <c r="U209" s="27">
        <v>91</v>
      </c>
      <c r="V209" s="27" t="s">
        <v>282</v>
      </c>
      <c r="W209" s="27" t="s">
        <v>60</v>
      </c>
      <c r="X209" s="27" t="s">
        <v>72</v>
      </c>
      <c r="Y209" s="27" t="s">
        <v>62</v>
      </c>
      <c r="Z209" s="27" t="s">
        <v>90</v>
      </c>
      <c r="AA209" s="27" t="s">
        <v>63</v>
      </c>
      <c r="AB209" s="27" t="s">
        <v>53</v>
      </c>
      <c r="AC209" s="27" t="s">
        <v>0</v>
      </c>
      <c r="AD209" s="47">
        <v>2741</v>
      </c>
      <c r="AE209" s="47">
        <f t="shared" ref="AE209:AE272" si="17">IFERROR(IF($AQ$6="FI",AD209*(1+24%),AD209*(1+25%)),"")</f>
        <v>3426.25</v>
      </c>
      <c r="AF209" s="48">
        <f t="shared" ref="AF209:AF272" si="18">IFERROR(IFERROR(IF(MID(Q209,SEARCH("X-ICE",Q209),5)="X-ICE",AD209*(1-($D$4+$D$6))*(1-($D$10+$D$5+$D$8))-$D$11*AD209-$D$7-$D$12),AD209*(1-($D$4))*(1-($D$10+$D$5))-$D$11*AD209-$D$7-$D$12),"")</f>
        <v>1257.8542000000002</v>
      </c>
      <c r="AG209" s="47">
        <f t="shared" ref="AG209:AG272" si="19">IFERROR(IF($AQ$6="FI",AF209*(1+24%),AF209*(1+25%)),"")</f>
        <v>1572.3177500000002</v>
      </c>
      <c r="AH209" s="49" t="s">
        <v>0</v>
      </c>
      <c r="AI209" s="50" t="s">
        <v>0</v>
      </c>
      <c r="AJ209" s="49"/>
      <c r="AK209" s="38">
        <f t="shared" ref="AK209:AK272" si="20">IFERROR(IF($AQ$6="FI",AG209*AJ209,$AJ209*$AF209),0)</f>
        <v>0</v>
      </c>
      <c r="AN209" s="3">
        <f t="shared" si="16"/>
        <v>1</v>
      </c>
      <c r="AO209" s="3"/>
    </row>
    <row r="210" spans="1:41" ht="13.15" customHeight="1" x14ac:dyDescent="0.25">
      <c r="A210" s="3"/>
      <c r="B210" s="3"/>
      <c r="C210" s="36" t="s">
        <v>12</v>
      </c>
      <c r="D210" s="58">
        <v>183785</v>
      </c>
      <c r="E210" s="27" t="s">
        <v>736</v>
      </c>
      <c r="F210" s="37">
        <v>10.17</v>
      </c>
      <c r="G210" s="27" t="s">
        <v>737</v>
      </c>
      <c r="H210" s="27"/>
      <c r="I210" s="27" t="s">
        <v>53</v>
      </c>
      <c r="J210" s="27" t="s">
        <v>0</v>
      </c>
      <c r="K210" s="27" t="s">
        <v>53</v>
      </c>
      <c r="L210" s="27" t="s">
        <v>53</v>
      </c>
      <c r="M210" s="27" t="s">
        <v>0</v>
      </c>
      <c r="N210" s="27" t="s">
        <v>133</v>
      </c>
      <c r="O210" s="27" t="s">
        <v>738</v>
      </c>
      <c r="P210" s="27" t="s">
        <v>109</v>
      </c>
      <c r="Q210" s="32" t="s">
        <v>110</v>
      </c>
      <c r="R210" s="27">
        <v>225</v>
      </c>
      <c r="S210" s="27">
        <v>45</v>
      </c>
      <c r="T210" s="27">
        <v>17</v>
      </c>
      <c r="U210" s="27">
        <v>94</v>
      </c>
      <c r="V210" s="27" t="s">
        <v>70</v>
      </c>
      <c r="W210" s="27" t="s">
        <v>60</v>
      </c>
      <c r="X210" s="27" t="s">
        <v>111</v>
      </c>
      <c r="Y210" s="27" t="s">
        <v>111</v>
      </c>
      <c r="Z210" s="27" t="s">
        <v>111</v>
      </c>
      <c r="AA210" s="27" t="s">
        <v>112</v>
      </c>
      <c r="AB210" s="27" t="s">
        <v>0</v>
      </c>
      <c r="AC210" s="27" t="s">
        <v>0</v>
      </c>
      <c r="AD210" s="47">
        <v>3158</v>
      </c>
      <c r="AE210" s="47">
        <f t="shared" si="17"/>
        <v>3947.5</v>
      </c>
      <c r="AF210" s="48">
        <f t="shared" si="18"/>
        <v>1452.2596000000003</v>
      </c>
      <c r="AG210" s="47">
        <f t="shared" si="19"/>
        <v>1815.3245000000004</v>
      </c>
      <c r="AH210" s="49" t="s">
        <v>0</v>
      </c>
      <c r="AI210" s="50" t="s">
        <v>0</v>
      </c>
      <c r="AJ210" s="49"/>
      <c r="AK210" s="38">
        <f t="shared" si="20"/>
        <v>0</v>
      </c>
      <c r="AN210" s="3">
        <f t="shared" ref="AN210:AN273" si="21">IF(G210=G209,AN209,IFERROR(1/AN209-1,1))</f>
        <v>0</v>
      </c>
      <c r="AO210" s="3"/>
    </row>
    <row r="211" spans="1:41" ht="13.15" customHeight="1" x14ac:dyDescent="0.25">
      <c r="A211" s="3"/>
      <c r="B211" s="3"/>
      <c r="C211" s="36" t="s">
        <v>12</v>
      </c>
      <c r="D211" s="58">
        <v>197783</v>
      </c>
      <c r="E211" s="27" t="s">
        <v>739</v>
      </c>
      <c r="F211" s="37">
        <v>12.417</v>
      </c>
      <c r="G211" s="27" t="s">
        <v>737</v>
      </c>
      <c r="H211" s="27"/>
      <c r="I211" s="27" t="s">
        <v>53</v>
      </c>
      <c r="J211" s="27" t="s">
        <v>0</v>
      </c>
      <c r="K211" s="27" t="s">
        <v>0</v>
      </c>
      <c r="L211" s="27" t="s">
        <v>53</v>
      </c>
      <c r="M211" s="27" t="s">
        <v>740</v>
      </c>
      <c r="N211" s="27" t="s">
        <v>128</v>
      </c>
      <c r="O211" s="27" t="s">
        <v>741</v>
      </c>
      <c r="P211" s="27" t="s">
        <v>88</v>
      </c>
      <c r="Q211" s="32" t="s">
        <v>475</v>
      </c>
      <c r="R211" s="27">
        <v>225</v>
      </c>
      <c r="S211" s="27">
        <v>45</v>
      </c>
      <c r="T211" s="27">
        <v>17</v>
      </c>
      <c r="U211" s="27">
        <v>91</v>
      </c>
      <c r="V211" s="27" t="s">
        <v>59</v>
      </c>
      <c r="W211" s="27" t="s">
        <v>60</v>
      </c>
      <c r="X211" s="27" t="s">
        <v>71</v>
      </c>
      <c r="Y211" s="27" t="s">
        <v>71</v>
      </c>
      <c r="Z211" s="27" t="s">
        <v>90</v>
      </c>
      <c r="AA211" s="27" t="s">
        <v>476</v>
      </c>
      <c r="AB211" s="27" t="s">
        <v>53</v>
      </c>
      <c r="AC211" s="27" t="s">
        <v>0</v>
      </c>
      <c r="AD211" s="47">
        <v>2981</v>
      </c>
      <c r="AE211" s="47">
        <f t="shared" si="17"/>
        <v>3726.25</v>
      </c>
      <c r="AF211" s="48">
        <f t="shared" si="18"/>
        <v>1369.7422000000004</v>
      </c>
      <c r="AG211" s="47">
        <f t="shared" si="19"/>
        <v>1712.1777500000005</v>
      </c>
      <c r="AH211" s="49" t="s">
        <v>283</v>
      </c>
      <c r="AI211" s="50" t="s">
        <v>0</v>
      </c>
      <c r="AJ211" s="49"/>
      <c r="AK211" s="38">
        <f t="shared" si="20"/>
        <v>0</v>
      </c>
      <c r="AN211" s="3">
        <f t="shared" si="21"/>
        <v>0</v>
      </c>
      <c r="AO211" s="3"/>
    </row>
    <row r="212" spans="1:41" ht="13.15" customHeight="1" x14ac:dyDescent="0.25">
      <c r="A212" s="3"/>
      <c r="B212" s="3"/>
      <c r="C212" s="36" t="s">
        <v>12</v>
      </c>
      <c r="D212" s="58">
        <v>328874</v>
      </c>
      <c r="E212" s="27" t="s">
        <v>742</v>
      </c>
      <c r="F212" s="37">
        <v>8.9190000000000005</v>
      </c>
      <c r="G212" s="27" t="s">
        <v>737</v>
      </c>
      <c r="H212" s="27"/>
      <c r="I212" s="27" t="s">
        <v>53</v>
      </c>
      <c r="J212" s="27" t="s">
        <v>0</v>
      </c>
      <c r="K212" s="27" t="s">
        <v>0</v>
      </c>
      <c r="L212" s="27" t="s">
        <v>53</v>
      </c>
      <c r="M212" s="27" t="s">
        <v>743</v>
      </c>
      <c r="N212" s="27" t="s">
        <v>128</v>
      </c>
      <c r="O212" s="27" t="s">
        <v>741</v>
      </c>
      <c r="P212" s="27" t="s">
        <v>57</v>
      </c>
      <c r="Q212" s="32" t="s">
        <v>101</v>
      </c>
      <c r="R212" s="27">
        <v>225</v>
      </c>
      <c r="S212" s="27">
        <v>45</v>
      </c>
      <c r="T212" s="27">
        <v>17</v>
      </c>
      <c r="U212" s="27">
        <v>91</v>
      </c>
      <c r="V212" s="27" t="s">
        <v>59</v>
      </c>
      <c r="W212" s="27" t="s">
        <v>60</v>
      </c>
      <c r="X212" s="27" t="s">
        <v>61</v>
      </c>
      <c r="Y212" s="27" t="s">
        <v>62</v>
      </c>
      <c r="Z212" s="27" t="s">
        <v>90</v>
      </c>
      <c r="AA212" s="27" t="s">
        <v>63</v>
      </c>
      <c r="AB212" s="27" t="s">
        <v>53</v>
      </c>
      <c r="AC212" s="27" t="s">
        <v>0</v>
      </c>
      <c r="AD212" s="47">
        <v>2330</v>
      </c>
      <c r="AE212" s="47">
        <f t="shared" si="17"/>
        <v>2912.5</v>
      </c>
      <c r="AF212" s="48">
        <f t="shared" si="18"/>
        <v>1066.2460000000001</v>
      </c>
      <c r="AG212" s="47">
        <f t="shared" si="19"/>
        <v>1332.8075000000001</v>
      </c>
      <c r="AH212" s="49" t="s">
        <v>0</v>
      </c>
      <c r="AI212" s="50" t="s">
        <v>0</v>
      </c>
      <c r="AJ212" s="49"/>
      <c r="AK212" s="38">
        <f t="shared" si="20"/>
        <v>0</v>
      </c>
      <c r="AN212" s="3">
        <f t="shared" si="21"/>
        <v>0</v>
      </c>
      <c r="AO212" s="3"/>
    </row>
    <row r="213" spans="1:41" ht="13.15" customHeight="1" x14ac:dyDescent="0.25">
      <c r="A213" s="3"/>
      <c r="B213" s="3"/>
      <c r="C213" s="36" t="s">
        <v>12</v>
      </c>
      <c r="D213" s="58">
        <v>580880</v>
      </c>
      <c r="E213" s="27" t="s">
        <v>744</v>
      </c>
      <c r="F213" s="37">
        <v>8.9</v>
      </c>
      <c r="G213" s="27" t="s">
        <v>737</v>
      </c>
      <c r="H213" s="27"/>
      <c r="I213" s="27" t="s">
        <v>53</v>
      </c>
      <c r="J213" s="27" t="s">
        <v>0</v>
      </c>
      <c r="K213" s="27" t="s">
        <v>0</v>
      </c>
      <c r="L213" s="27" t="s">
        <v>53</v>
      </c>
      <c r="M213" s="27" t="s">
        <v>745</v>
      </c>
      <c r="N213" s="27" t="s">
        <v>397</v>
      </c>
      <c r="O213" s="27" t="s">
        <v>746</v>
      </c>
      <c r="P213" s="27" t="s">
        <v>57</v>
      </c>
      <c r="Q213" s="32" t="s">
        <v>58</v>
      </c>
      <c r="R213" s="27">
        <v>225</v>
      </c>
      <c r="S213" s="27">
        <v>45</v>
      </c>
      <c r="T213" s="27">
        <v>17</v>
      </c>
      <c r="U213" s="27">
        <v>94</v>
      </c>
      <c r="V213" s="27" t="s">
        <v>59</v>
      </c>
      <c r="W213" s="27" t="s">
        <v>60</v>
      </c>
      <c r="X213" s="27" t="s">
        <v>72</v>
      </c>
      <c r="Y213" s="27" t="s">
        <v>62</v>
      </c>
      <c r="Z213" s="27" t="s">
        <v>90</v>
      </c>
      <c r="AA213" s="27" t="s">
        <v>63</v>
      </c>
      <c r="AB213" s="27" t="s">
        <v>53</v>
      </c>
      <c r="AC213" s="27" t="s">
        <v>0</v>
      </c>
      <c r="AD213" s="47">
        <v>2396</v>
      </c>
      <c r="AE213" s="47">
        <f t="shared" si="17"/>
        <v>2995</v>
      </c>
      <c r="AF213" s="48">
        <f t="shared" si="18"/>
        <v>1097.0152</v>
      </c>
      <c r="AG213" s="47">
        <f t="shared" si="19"/>
        <v>1371.269</v>
      </c>
      <c r="AH213" s="49" t="s">
        <v>0</v>
      </c>
      <c r="AI213" s="50" t="s">
        <v>0</v>
      </c>
      <c r="AJ213" s="49"/>
      <c r="AK213" s="38">
        <f t="shared" si="20"/>
        <v>0</v>
      </c>
      <c r="AN213" s="3">
        <f t="shared" si="21"/>
        <v>0</v>
      </c>
      <c r="AO213" s="3"/>
    </row>
    <row r="214" spans="1:41" ht="13.15" customHeight="1" x14ac:dyDescent="0.25">
      <c r="A214" s="3"/>
      <c r="B214" s="3"/>
      <c r="C214" s="36" t="s">
        <v>12</v>
      </c>
      <c r="D214" s="58">
        <v>812083</v>
      </c>
      <c r="E214" s="27" t="s">
        <v>747</v>
      </c>
      <c r="F214" s="37">
        <v>10.122999999999999</v>
      </c>
      <c r="G214" s="27" t="s">
        <v>737</v>
      </c>
      <c r="H214" s="27"/>
      <c r="I214" s="27" t="s">
        <v>53</v>
      </c>
      <c r="J214" s="27" t="s">
        <v>0</v>
      </c>
      <c r="K214" s="27" t="s">
        <v>53</v>
      </c>
      <c r="L214" s="27" t="s">
        <v>53</v>
      </c>
      <c r="M214" s="27" t="s">
        <v>748</v>
      </c>
      <c r="N214" s="27" t="s">
        <v>397</v>
      </c>
      <c r="O214" s="27" t="s">
        <v>746</v>
      </c>
      <c r="P214" s="27" t="s">
        <v>88</v>
      </c>
      <c r="Q214" s="32" t="s">
        <v>89</v>
      </c>
      <c r="R214" s="27">
        <v>225</v>
      </c>
      <c r="S214" s="27">
        <v>45</v>
      </c>
      <c r="T214" s="27">
        <v>17</v>
      </c>
      <c r="U214" s="27">
        <v>94</v>
      </c>
      <c r="V214" s="27" t="s">
        <v>59</v>
      </c>
      <c r="W214" s="27" t="s">
        <v>60</v>
      </c>
      <c r="X214" s="27" t="s">
        <v>72</v>
      </c>
      <c r="Y214" s="27" t="s">
        <v>71</v>
      </c>
      <c r="Z214" s="27" t="s">
        <v>90</v>
      </c>
      <c r="AA214" s="27" t="s">
        <v>122</v>
      </c>
      <c r="AB214" s="27" t="s">
        <v>53</v>
      </c>
      <c r="AC214" s="27" t="s">
        <v>53</v>
      </c>
      <c r="AD214" s="47">
        <v>2784</v>
      </c>
      <c r="AE214" s="47">
        <f t="shared" si="17"/>
        <v>3480</v>
      </c>
      <c r="AF214" s="48">
        <f t="shared" si="18"/>
        <v>1277.9008000000001</v>
      </c>
      <c r="AG214" s="47">
        <f t="shared" si="19"/>
        <v>1597.3760000000002</v>
      </c>
      <c r="AH214" s="49" t="s">
        <v>0</v>
      </c>
      <c r="AI214" s="50" t="s">
        <v>0</v>
      </c>
      <c r="AJ214" s="49"/>
      <c r="AK214" s="38">
        <f t="shared" si="20"/>
        <v>0</v>
      </c>
      <c r="AN214" s="3">
        <f t="shared" si="21"/>
        <v>0</v>
      </c>
      <c r="AO214" s="3"/>
    </row>
    <row r="215" spans="1:41" ht="13.15" customHeight="1" x14ac:dyDescent="0.25">
      <c r="A215" s="3"/>
      <c r="B215" s="3"/>
      <c r="C215" s="36" t="s">
        <v>12</v>
      </c>
      <c r="D215" s="58">
        <v>310416</v>
      </c>
      <c r="E215" s="27" t="s">
        <v>749</v>
      </c>
      <c r="F215" s="37">
        <v>12.047000000000001</v>
      </c>
      <c r="G215" s="27" t="s">
        <v>737</v>
      </c>
      <c r="H215" s="27"/>
      <c r="I215" s="27" t="s">
        <v>53</v>
      </c>
      <c r="J215" s="27" t="s">
        <v>0</v>
      </c>
      <c r="K215" s="27" t="s">
        <v>0</v>
      </c>
      <c r="L215" s="27" t="s">
        <v>53</v>
      </c>
      <c r="M215" s="27" t="s">
        <v>750</v>
      </c>
      <c r="N215" s="27" t="s">
        <v>734</v>
      </c>
      <c r="O215" s="27" t="s">
        <v>751</v>
      </c>
      <c r="P215" s="27" t="s">
        <v>57</v>
      </c>
      <c r="Q215" s="32" t="s">
        <v>135</v>
      </c>
      <c r="R215" s="27">
        <v>225</v>
      </c>
      <c r="S215" s="27">
        <v>45</v>
      </c>
      <c r="T215" s="27">
        <v>17</v>
      </c>
      <c r="U215" s="27">
        <v>91</v>
      </c>
      <c r="V215" s="27" t="s">
        <v>282</v>
      </c>
      <c r="W215" s="27" t="s">
        <v>60</v>
      </c>
      <c r="X215" s="27" t="s">
        <v>71</v>
      </c>
      <c r="Y215" s="27" t="s">
        <v>62</v>
      </c>
      <c r="Z215" s="27" t="s">
        <v>90</v>
      </c>
      <c r="AA215" s="27" t="s">
        <v>136</v>
      </c>
      <c r="AB215" s="27" t="s">
        <v>53</v>
      </c>
      <c r="AC215" s="27" t="s">
        <v>0</v>
      </c>
      <c r="AD215" s="47">
        <v>2869</v>
      </c>
      <c r="AE215" s="47">
        <f t="shared" si="17"/>
        <v>3586.25</v>
      </c>
      <c r="AF215" s="48">
        <f t="shared" si="18"/>
        <v>1317.5278000000001</v>
      </c>
      <c r="AG215" s="47">
        <f t="shared" si="19"/>
        <v>1646.90975</v>
      </c>
      <c r="AH215" s="49" t="s">
        <v>283</v>
      </c>
      <c r="AI215" s="50" t="s">
        <v>0</v>
      </c>
      <c r="AJ215" s="49"/>
      <c r="AK215" s="38">
        <f t="shared" si="20"/>
        <v>0</v>
      </c>
      <c r="AN215" s="3">
        <f t="shared" si="21"/>
        <v>0</v>
      </c>
      <c r="AO215" s="3"/>
    </row>
    <row r="216" spans="1:41" ht="13.15" customHeight="1" x14ac:dyDescent="0.25">
      <c r="A216" s="3"/>
      <c r="B216" s="3"/>
      <c r="C216" s="36" t="s">
        <v>12</v>
      </c>
      <c r="D216" s="58">
        <v>329055</v>
      </c>
      <c r="E216" s="27" t="s">
        <v>752</v>
      </c>
      <c r="F216" s="37">
        <v>8.9</v>
      </c>
      <c r="G216" s="27" t="s">
        <v>737</v>
      </c>
      <c r="H216" s="27"/>
      <c r="I216" s="27" t="s">
        <v>53</v>
      </c>
      <c r="J216" s="27" t="s">
        <v>0</v>
      </c>
      <c r="K216" s="27" t="s">
        <v>0</v>
      </c>
      <c r="L216" s="27" t="s">
        <v>53</v>
      </c>
      <c r="M216" s="27" t="s">
        <v>753</v>
      </c>
      <c r="N216" s="27" t="s">
        <v>403</v>
      </c>
      <c r="O216" s="27" t="s">
        <v>754</v>
      </c>
      <c r="P216" s="27" t="s">
        <v>57</v>
      </c>
      <c r="Q216" s="32" t="s">
        <v>58</v>
      </c>
      <c r="R216" s="27">
        <v>225</v>
      </c>
      <c r="S216" s="27">
        <v>45</v>
      </c>
      <c r="T216" s="27">
        <v>17</v>
      </c>
      <c r="U216" s="27">
        <v>94</v>
      </c>
      <c r="V216" s="27" t="s">
        <v>282</v>
      </c>
      <c r="W216" s="27" t="s">
        <v>60</v>
      </c>
      <c r="X216" s="27" t="s">
        <v>72</v>
      </c>
      <c r="Y216" s="27" t="s">
        <v>62</v>
      </c>
      <c r="Z216" s="27" t="s">
        <v>90</v>
      </c>
      <c r="AA216" s="27" t="s">
        <v>63</v>
      </c>
      <c r="AB216" s="27" t="s">
        <v>53</v>
      </c>
      <c r="AC216" s="27" t="s">
        <v>0</v>
      </c>
      <c r="AD216" s="47">
        <v>2439</v>
      </c>
      <c r="AE216" s="47">
        <f t="shared" si="17"/>
        <v>3048.75</v>
      </c>
      <c r="AF216" s="48">
        <f t="shared" si="18"/>
        <v>1117.0618000000002</v>
      </c>
      <c r="AG216" s="47">
        <f t="shared" si="19"/>
        <v>1396.3272500000003</v>
      </c>
      <c r="AH216" s="49" t="s">
        <v>0</v>
      </c>
      <c r="AI216" s="50" t="s">
        <v>0</v>
      </c>
      <c r="AJ216" s="49"/>
      <c r="AK216" s="38">
        <f t="shared" si="20"/>
        <v>0</v>
      </c>
      <c r="AN216" s="3">
        <f t="shared" si="21"/>
        <v>0</v>
      </c>
      <c r="AO216" s="3"/>
    </row>
    <row r="217" spans="1:41" ht="13.15" customHeight="1" x14ac:dyDescent="0.25">
      <c r="A217" s="3"/>
      <c r="B217" s="3"/>
      <c r="C217" s="36" t="s">
        <v>12</v>
      </c>
      <c r="D217" s="58">
        <v>129060</v>
      </c>
      <c r="E217" s="27" t="s">
        <v>755</v>
      </c>
      <c r="F217" s="37">
        <v>10.122999999999999</v>
      </c>
      <c r="G217" s="27" t="s">
        <v>756</v>
      </c>
      <c r="H217" s="27"/>
      <c r="I217" s="27" t="s">
        <v>53</v>
      </c>
      <c r="J217" s="27" t="s">
        <v>0</v>
      </c>
      <c r="K217" s="27" t="s">
        <v>53</v>
      </c>
      <c r="L217" s="27" t="s">
        <v>53</v>
      </c>
      <c r="M217" s="27" t="s">
        <v>757</v>
      </c>
      <c r="N217" s="27" t="s">
        <v>323</v>
      </c>
      <c r="O217" s="27" t="s">
        <v>758</v>
      </c>
      <c r="P217" s="27" t="s">
        <v>88</v>
      </c>
      <c r="Q217" s="32" t="s">
        <v>89</v>
      </c>
      <c r="R217" s="27">
        <v>235</v>
      </c>
      <c r="S217" s="27">
        <v>45</v>
      </c>
      <c r="T217" s="27">
        <v>17</v>
      </c>
      <c r="U217" s="27">
        <v>97</v>
      </c>
      <c r="V217" s="27" t="s">
        <v>59</v>
      </c>
      <c r="W217" s="27" t="s">
        <v>60</v>
      </c>
      <c r="X217" s="27" t="s">
        <v>72</v>
      </c>
      <c r="Y217" s="27" t="s">
        <v>71</v>
      </c>
      <c r="Z217" s="27" t="s">
        <v>90</v>
      </c>
      <c r="AA217" s="27" t="s">
        <v>122</v>
      </c>
      <c r="AB217" s="27" t="s">
        <v>53</v>
      </c>
      <c r="AC217" s="27" t="s">
        <v>53</v>
      </c>
      <c r="AD217" s="47">
        <v>2945</v>
      </c>
      <c r="AE217" s="47">
        <f t="shared" si="17"/>
        <v>3681.25</v>
      </c>
      <c r="AF217" s="48">
        <f t="shared" si="18"/>
        <v>1352.9590000000001</v>
      </c>
      <c r="AG217" s="47">
        <f t="shared" si="19"/>
        <v>1691.19875</v>
      </c>
      <c r="AH217" s="49" t="s">
        <v>0</v>
      </c>
      <c r="AI217" s="50" t="s">
        <v>0</v>
      </c>
      <c r="AJ217" s="49"/>
      <c r="AK217" s="38">
        <f t="shared" si="20"/>
        <v>0</v>
      </c>
      <c r="AN217" s="3">
        <f t="shared" si="21"/>
        <v>1</v>
      </c>
      <c r="AO217" s="3"/>
    </row>
    <row r="218" spans="1:41" ht="13.15" customHeight="1" x14ac:dyDescent="0.25">
      <c r="A218" s="3"/>
      <c r="B218" s="3"/>
      <c r="C218" s="36" t="s">
        <v>12</v>
      </c>
      <c r="D218" s="58">
        <v>934986</v>
      </c>
      <c r="E218" s="27" t="s">
        <v>759</v>
      </c>
      <c r="F218" s="37">
        <v>10.76</v>
      </c>
      <c r="G218" s="27" t="s">
        <v>756</v>
      </c>
      <c r="H218" s="27"/>
      <c r="I218" s="27" t="s">
        <v>53</v>
      </c>
      <c r="J218" s="27" t="s">
        <v>0</v>
      </c>
      <c r="K218" s="27" t="s">
        <v>53</v>
      </c>
      <c r="L218" s="27" t="s">
        <v>53</v>
      </c>
      <c r="M218" s="27" t="s">
        <v>760</v>
      </c>
      <c r="N218" s="27" t="s">
        <v>761</v>
      </c>
      <c r="O218" s="27" t="s">
        <v>762</v>
      </c>
      <c r="P218" s="27" t="s">
        <v>57</v>
      </c>
      <c r="Q218" s="32" t="s">
        <v>171</v>
      </c>
      <c r="R218" s="27">
        <v>235</v>
      </c>
      <c r="S218" s="27">
        <v>45</v>
      </c>
      <c r="T218" s="27">
        <v>17</v>
      </c>
      <c r="U218" s="27">
        <v>97</v>
      </c>
      <c r="V218" s="27" t="s">
        <v>282</v>
      </c>
      <c r="W218" s="27" t="s">
        <v>60</v>
      </c>
      <c r="X218" s="27" t="s">
        <v>72</v>
      </c>
      <c r="Y218" s="27" t="s">
        <v>62</v>
      </c>
      <c r="Z218" s="27" t="s">
        <v>62</v>
      </c>
      <c r="AA218" s="27" t="s">
        <v>201</v>
      </c>
      <c r="AB218" s="27" t="s">
        <v>53</v>
      </c>
      <c r="AC218" s="27" t="s">
        <v>0</v>
      </c>
      <c r="AD218" s="47">
        <v>3181</v>
      </c>
      <c r="AE218" s="47">
        <f t="shared" si="17"/>
        <v>3976.25</v>
      </c>
      <c r="AF218" s="48">
        <f t="shared" si="18"/>
        <v>1462.9822000000004</v>
      </c>
      <c r="AG218" s="47">
        <f t="shared" si="19"/>
        <v>1828.7277500000005</v>
      </c>
      <c r="AH218" s="49" t="s">
        <v>0</v>
      </c>
      <c r="AI218" s="50" t="s">
        <v>0</v>
      </c>
      <c r="AJ218" s="49"/>
      <c r="AK218" s="38">
        <f t="shared" si="20"/>
        <v>0</v>
      </c>
      <c r="AN218" s="3">
        <f t="shared" si="21"/>
        <v>1</v>
      </c>
      <c r="AO218" s="3"/>
    </row>
    <row r="219" spans="1:41" ht="13.15" customHeight="1" x14ac:dyDescent="0.25">
      <c r="A219" s="3"/>
      <c r="B219" s="3"/>
      <c r="C219" s="36" t="s">
        <v>12</v>
      </c>
      <c r="D219" s="58">
        <v>320571</v>
      </c>
      <c r="E219" s="27" t="s">
        <v>763</v>
      </c>
      <c r="F219" s="37">
        <v>10.91</v>
      </c>
      <c r="G219" s="27" t="s">
        <v>764</v>
      </c>
      <c r="H219" s="27"/>
      <c r="I219" s="27" t="s">
        <v>53</v>
      </c>
      <c r="J219" s="27" t="s">
        <v>0</v>
      </c>
      <c r="K219" s="27" t="s">
        <v>53</v>
      </c>
      <c r="L219" s="27" t="s">
        <v>53</v>
      </c>
      <c r="M219" s="27" t="s">
        <v>0</v>
      </c>
      <c r="N219" s="27" t="s">
        <v>139</v>
      </c>
      <c r="O219" s="27" t="s">
        <v>765</v>
      </c>
      <c r="P219" s="27" t="s">
        <v>109</v>
      </c>
      <c r="Q219" s="32" t="s">
        <v>110</v>
      </c>
      <c r="R219" s="27">
        <v>245</v>
      </c>
      <c r="S219" s="27">
        <v>45</v>
      </c>
      <c r="T219" s="27">
        <v>17</v>
      </c>
      <c r="U219" s="27">
        <v>99</v>
      </c>
      <c r="V219" s="27" t="s">
        <v>70</v>
      </c>
      <c r="W219" s="27" t="s">
        <v>60</v>
      </c>
      <c r="X219" s="27" t="s">
        <v>111</v>
      </c>
      <c r="Y219" s="27" t="s">
        <v>111</v>
      </c>
      <c r="Z219" s="27" t="s">
        <v>111</v>
      </c>
      <c r="AA219" s="27" t="s">
        <v>112</v>
      </c>
      <c r="AB219" s="27" t="s">
        <v>0</v>
      </c>
      <c r="AC219" s="27" t="s">
        <v>0</v>
      </c>
      <c r="AD219" s="47">
        <v>3567</v>
      </c>
      <c r="AE219" s="47">
        <f t="shared" si="17"/>
        <v>4458.75</v>
      </c>
      <c r="AF219" s="48">
        <f t="shared" si="18"/>
        <v>1642.9354000000003</v>
      </c>
      <c r="AG219" s="47">
        <f t="shared" si="19"/>
        <v>2053.6692500000004</v>
      </c>
      <c r="AH219" s="49" t="s">
        <v>0</v>
      </c>
      <c r="AI219" s="50" t="s">
        <v>0</v>
      </c>
      <c r="AJ219" s="49"/>
      <c r="AK219" s="38">
        <f t="shared" si="20"/>
        <v>0</v>
      </c>
      <c r="AN219" s="3">
        <f t="shared" si="21"/>
        <v>0</v>
      </c>
      <c r="AO219" s="3"/>
    </row>
    <row r="220" spans="1:41" ht="13.15" customHeight="1" x14ac:dyDescent="0.25">
      <c r="A220" s="3"/>
      <c r="B220" s="3"/>
      <c r="C220" s="36" t="s">
        <v>12</v>
      </c>
      <c r="D220" s="58">
        <v>503306</v>
      </c>
      <c r="E220" s="27" t="s">
        <v>766</v>
      </c>
      <c r="F220" s="37">
        <v>10.1</v>
      </c>
      <c r="G220" s="27" t="s">
        <v>764</v>
      </c>
      <c r="H220" s="27"/>
      <c r="I220" s="27" t="s">
        <v>53</v>
      </c>
      <c r="J220" s="27" t="s">
        <v>0</v>
      </c>
      <c r="K220" s="27" t="s">
        <v>0</v>
      </c>
      <c r="L220" s="27" t="s">
        <v>53</v>
      </c>
      <c r="M220" s="27" t="s">
        <v>767</v>
      </c>
      <c r="N220" s="27" t="s">
        <v>192</v>
      </c>
      <c r="O220" s="27" t="s">
        <v>768</v>
      </c>
      <c r="P220" s="27" t="s">
        <v>57</v>
      </c>
      <c r="Q220" s="32" t="s">
        <v>171</v>
      </c>
      <c r="R220" s="27">
        <v>245</v>
      </c>
      <c r="S220" s="27">
        <v>45</v>
      </c>
      <c r="T220" s="27">
        <v>17</v>
      </c>
      <c r="U220" s="27">
        <v>99</v>
      </c>
      <c r="V220" s="27" t="s">
        <v>59</v>
      </c>
      <c r="W220" s="27" t="s">
        <v>60</v>
      </c>
      <c r="X220" s="27" t="s">
        <v>62</v>
      </c>
      <c r="Y220" s="27" t="s">
        <v>62</v>
      </c>
      <c r="Z220" s="27" t="s">
        <v>62</v>
      </c>
      <c r="AA220" s="27" t="s">
        <v>73</v>
      </c>
      <c r="AB220" s="27" t="s">
        <v>53</v>
      </c>
      <c r="AC220" s="27" t="s">
        <v>0</v>
      </c>
      <c r="AD220" s="47">
        <v>3329</v>
      </c>
      <c r="AE220" s="47">
        <f t="shared" si="17"/>
        <v>4161.25</v>
      </c>
      <c r="AF220" s="48">
        <f t="shared" si="18"/>
        <v>1531.9798000000001</v>
      </c>
      <c r="AG220" s="47">
        <f t="shared" si="19"/>
        <v>1914.9747500000001</v>
      </c>
      <c r="AH220" s="49" t="s">
        <v>156</v>
      </c>
      <c r="AI220" s="50" t="s">
        <v>0</v>
      </c>
      <c r="AJ220" s="49"/>
      <c r="AK220" s="38">
        <f t="shared" si="20"/>
        <v>0</v>
      </c>
      <c r="AN220" s="3">
        <f t="shared" si="21"/>
        <v>0</v>
      </c>
      <c r="AO220" s="3"/>
    </row>
    <row r="221" spans="1:41" ht="13.15" customHeight="1" x14ac:dyDescent="0.25">
      <c r="A221" s="3"/>
      <c r="B221" s="3"/>
      <c r="C221" s="36" t="s">
        <v>12</v>
      </c>
      <c r="D221" s="58">
        <v>221166</v>
      </c>
      <c r="E221" s="27" t="s">
        <v>769</v>
      </c>
      <c r="F221" s="37">
        <v>10.340999999999999</v>
      </c>
      <c r="G221" s="27" t="s">
        <v>764</v>
      </c>
      <c r="H221" s="27"/>
      <c r="I221" s="27" t="s">
        <v>53</v>
      </c>
      <c r="J221" s="27" t="s">
        <v>0</v>
      </c>
      <c r="K221" s="27" t="s">
        <v>0</v>
      </c>
      <c r="L221" s="27" t="s">
        <v>53</v>
      </c>
      <c r="M221" s="27" t="s">
        <v>770</v>
      </c>
      <c r="N221" s="27" t="s">
        <v>514</v>
      </c>
      <c r="O221" s="27" t="s">
        <v>771</v>
      </c>
      <c r="P221" s="27" t="s">
        <v>57</v>
      </c>
      <c r="Q221" s="32" t="s">
        <v>171</v>
      </c>
      <c r="R221" s="27">
        <v>245</v>
      </c>
      <c r="S221" s="27">
        <v>45</v>
      </c>
      <c r="T221" s="27">
        <v>17</v>
      </c>
      <c r="U221" s="27">
        <v>99</v>
      </c>
      <c r="V221" s="27" t="s">
        <v>282</v>
      </c>
      <c r="W221" s="27" t="s">
        <v>60</v>
      </c>
      <c r="X221" s="27" t="s">
        <v>72</v>
      </c>
      <c r="Y221" s="27" t="s">
        <v>62</v>
      </c>
      <c r="Z221" s="27" t="s">
        <v>62</v>
      </c>
      <c r="AA221" s="27" t="s">
        <v>201</v>
      </c>
      <c r="AB221" s="27" t="s">
        <v>53</v>
      </c>
      <c r="AC221" s="27" t="s">
        <v>0</v>
      </c>
      <c r="AD221" s="47">
        <v>3320</v>
      </c>
      <c r="AE221" s="47">
        <f t="shared" si="17"/>
        <v>4150</v>
      </c>
      <c r="AF221" s="48">
        <f t="shared" si="18"/>
        <v>1527.7840000000001</v>
      </c>
      <c r="AG221" s="47">
        <f t="shared" si="19"/>
        <v>1909.73</v>
      </c>
      <c r="AH221" s="49" t="s">
        <v>0</v>
      </c>
      <c r="AI221" s="50" t="s">
        <v>0</v>
      </c>
      <c r="AJ221" s="49"/>
      <c r="AK221" s="38">
        <f t="shared" si="20"/>
        <v>0</v>
      </c>
      <c r="AN221" s="3">
        <f t="shared" si="21"/>
        <v>0</v>
      </c>
      <c r="AO221" s="3"/>
    </row>
    <row r="222" spans="1:41" ht="13.15" customHeight="1" x14ac:dyDescent="0.25">
      <c r="A222" s="3"/>
      <c r="B222" s="3"/>
      <c r="C222" s="36" t="s">
        <v>12</v>
      </c>
      <c r="D222" s="58">
        <v>218979</v>
      </c>
      <c r="E222" s="27" t="s">
        <v>772</v>
      </c>
      <c r="F222" s="37">
        <v>10.95</v>
      </c>
      <c r="G222" s="27" t="s">
        <v>773</v>
      </c>
      <c r="H222" s="27"/>
      <c r="I222" s="27" t="s">
        <v>53</v>
      </c>
      <c r="J222" s="27" t="s">
        <v>0</v>
      </c>
      <c r="K222" s="27" t="s">
        <v>53</v>
      </c>
      <c r="L222" s="27" t="s">
        <v>53</v>
      </c>
      <c r="M222" s="27" t="s">
        <v>774</v>
      </c>
      <c r="N222" s="27" t="s">
        <v>317</v>
      </c>
      <c r="O222" s="27" t="s">
        <v>775</v>
      </c>
      <c r="P222" s="27" t="s">
        <v>88</v>
      </c>
      <c r="Q222" s="32" t="s">
        <v>89</v>
      </c>
      <c r="R222" s="27">
        <v>215</v>
      </c>
      <c r="S222" s="27">
        <v>45</v>
      </c>
      <c r="T222" s="27">
        <v>18</v>
      </c>
      <c r="U222" s="27">
        <v>93</v>
      </c>
      <c r="V222" s="27" t="s">
        <v>59</v>
      </c>
      <c r="W222" s="27" t="s">
        <v>60</v>
      </c>
      <c r="X222" s="27" t="s">
        <v>72</v>
      </c>
      <c r="Y222" s="27" t="s">
        <v>71</v>
      </c>
      <c r="Z222" s="27" t="s">
        <v>90</v>
      </c>
      <c r="AA222" s="27" t="s">
        <v>122</v>
      </c>
      <c r="AB222" s="27" t="s">
        <v>53</v>
      </c>
      <c r="AC222" s="27" t="s">
        <v>53</v>
      </c>
      <c r="AD222" s="47">
        <v>2824</v>
      </c>
      <c r="AE222" s="47">
        <f t="shared" si="17"/>
        <v>3530</v>
      </c>
      <c r="AF222" s="48">
        <f t="shared" si="18"/>
        <v>1296.5488000000003</v>
      </c>
      <c r="AG222" s="47">
        <f t="shared" si="19"/>
        <v>1620.6860000000004</v>
      </c>
      <c r="AH222" s="49" t="s">
        <v>0</v>
      </c>
      <c r="AI222" s="50" t="s">
        <v>0</v>
      </c>
      <c r="AJ222" s="49"/>
      <c r="AK222" s="38">
        <f t="shared" si="20"/>
        <v>0</v>
      </c>
      <c r="AN222" s="3">
        <f t="shared" si="21"/>
        <v>1</v>
      </c>
      <c r="AO222" s="3"/>
    </row>
    <row r="223" spans="1:41" ht="13.15" customHeight="1" x14ac:dyDescent="0.25">
      <c r="A223" s="3"/>
      <c r="B223" s="3"/>
      <c r="C223" s="36" t="s">
        <v>12</v>
      </c>
      <c r="D223" s="58">
        <v>670009</v>
      </c>
      <c r="E223" s="27" t="s">
        <v>776</v>
      </c>
      <c r="F223" s="37">
        <v>9.7200000000000006</v>
      </c>
      <c r="G223" s="27" t="s">
        <v>773</v>
      </c>
      <c r="H223" s="27"/>
      <c r="I223" s="27" t="s">
        <v>0</v>
      </c>
      <c r="J223" s="27" t="s">
        <v>53</v>
      </c>
      <c r="K223" s="27" t="s">
        <v>0</v>
      </c>
      <c r="L223" s="27" t="s">
        <v>53</v>
      </c>
      <c r="M223" s="27" t="s">
        <v>777</v>
      </c>
      <c r="N223" s="27" t="s">
        <v>574</v>
      </c>
      <c r="O223" s="27" t="s">
        <v>778</v>
      </c>
      <c r="P223" s="27" t="s">
        <v>57</v>
      </c>
      <c r="Q223" s="32" t="s">
        <v>532</v>
      </c>
      <c r="R223" s="27">
        <v>215</v>
      </c>
      <c r="S223" s="27">
        <v>45</v>
      </c>
      <c r="T223" s="27">
        <v>18</v>
      </c>
      <c r="U223" s="27">
        <v>93</v>
      </c>
      <c r="V223" s="27" t="s">
        <v>282</v>
      </c>
      <c r="W223" s="27" t="s">
        <v>60</v>
      </c>
      <c r="X223" s="27" t="s">
        <v>61</v>
      </c>
      <c r="Y223" s="27" t="s">
        <v>72</v>
      </c>
      <c r="Z223" s="27" t="s">
        <v>62</v>
      </c>
      <c r="AA223" s="27" t="s">
        <v>73</v>
      </c>
      <c r="AB223" s="27" t="s">
        <v>53</v>
      </c>
      <c r="AC223" s="27" t="s">
        <v>0</v>
      </c>
      <c r="AD223" s="47">
        <v>3082</v>
      </c>
      <c r="AE223" s="47">
        <f t="shared" si="17"/>
        <v>3852.5</v>
      </c>
      <c r="AF223" s="48">
        <f t="shared" si="18"/>
        <v>1416.8284000000003</v>
      </c>
      <c r="AG223" s="47">
        <f t="shared" si="19"/>
        <v>1771.0355000000004</v>
      </c>
      <c r="AH223" s="49" t="s">
        <v>156</v>
      </c>
      <c r="AI223" s="50" t="s">
        <v>0</v>
      </c>
      <c r="AJ223" s="49"/>
      <c r="AK223" s="38">
        <f t="shared" si="20"/>
        <v>0</v>
      </c>
      <c r="AN223" s="3">
        <f t="shared" si="21"/>
        <v>1</v>
      </c>
      <c r="AO223" s="3"/>
    </row>
    <row r="224" spans="1:41" ht="13.15" customHeight="1" x14ac:dyDescent="0.25">
      <c r="A224" s="3"/>
      <c r="B224" s="3"/>
      <c r="C224" s="36" t="s">
        <v>12</v>
      </c>
      <c r="D224" s="58">
        <v>196435</v>
      </c>
      <c r="E224" s="27" t="s">
        <v>779</v>
      </c>
      <c r="F224" s="37">
        <v>10.693</v>
      </c>
      <c r="G224" s="27" t="s">
        <v>780</v>
      </c>
      <c r="H224" s="27"/>
      <c r="I224" s="27" t="s">
        <v>53</v>
      </c>
      <c r="J224" s="27" t="s">
        <v>0</v>
      </c>
      <c r="K224" s="27" t="s">
        <v>53</v>
      </c>
      <c r="L224" s="27" t="s">
        <v>53</v>
      </c>
      <c r="M224" s="27" t="s">
        <v>0</v>
      </c>
      <c r="N224" s="27" t="s">
        <v>120</v>
      </c>
      <c r="O224" s="27" t="s">
        <v>781</v>
      </c>
      <c r="P224" s="27" t="s">
        <v>109</v>
      </c>
      <c r="Q224" s="32" t="s">
        <v>110</v>
      </c>
      <c r="R224" s="27">
        <v>225</v>
      </c>
      <c r="S224" s="27">
        <v>45</v>
      </c>
      <c r="T224" s="27">
        <v>18</v>
      </c>
      <c r="U224" s="27">
        <v>95</v>
      </c>
      <c r="V224" s="27" t="s">
        <v>70</v>
      </c>
      <c r="W224" s="27" t="s">
        <v>60</v>
      </c>
      <c r="X224" s="27" t="s">
        <v>111</v>
      </c>
      <c r="Y224" s="27" t="s">
        <v>111</v>
      </c>
      <c r="Z224" s="27" t="s">
        <v>111</v>
      </c>
      <c r="AA224" s="27" t="s">
        <v>112</v>
      </c>
      <c r="AB224" s="27" t="s">
        <v>0</v>
      </c>
      <c r="AC224" s="27" t="s">
        <v>0</v>
      </c>
      <c r="AD224" s="47">
        <v>3428</v>
      </c>
      <c r="AE224" s="47">
        <f t="shared" si="17"/>
        <v>4285</v>
      </c>
      <c r="AF224" s="48">
        <f t="shared" si="18"/>
        <v>1578.1336000000001</v>
      </c>
      <c r="AG224" s="47">
        <f t="shared" si="19"/>
        <v>1972.6670000000001</v>
      </c>
      <c r="AH224" s="49" t="s">
        <v>0</v>
      </c>
      <c r="AI224" s="50" t="s">
        <v>0</v>
      </c>
      <c r="AJ224" s="49"/>
      <c r="AK224" s="38">
        <f t="shared" si="20"/>
        <v>0</v>
      </c>
      <c r="AN224" s="3">
        <f t="shared" si="21"/>
        <v>0</v>
      </c>
      <c r="AO224" s="3"/>
    </row>
    <row r="225" spans="1:41" ht="13.15" customHeight="1" x14ac:dyDescent="0.25">
      <c r="A225" s="3"/>
      <c r="B225" s="3"/>
      <c r="C225" s="36" t="s">
        <v>12</v>
      </c>
      <c r="D225" s="58">
        <v>120408</v>
      </c>
      <c r="E225" s="27" t="s">
        <v>782</v>
      </c>
      <c r="F225" s="37">
        <v>9.6</v>
      </c>
      <c r="G225" s="27" t="s">
        <v>780</v>
      </c>
      <c r="H225" s="27"/>
      <c r="I225" s="27" t="s">
        <v>53</v>
      </c>
      <c r="J225" s="27" t="s">
        <v>0</v>
      </c>
      <c r="K225" s="27" t="s">
        <v>0</v>
      </c>
      <c r="L225" s="27" t="s">
        <v>53</v>
      </c>
      <c r="M225" s="27" t="s">
        <v>783</v>
      </c>
      <c r="N225" s="27" t="s">
        <v>154</v>
      </c>
      <c r="O225" s="27" t="s">
        <v>784</v>
      </c>
      <c r="P225" s="27" t="s">
        <v>57</v>
      </c>
      <c r="Q225" s="32" t="s">
        <v>171</v>
      </c>
      <c r="R225" s="27">
        <v>225</v>
      </c>
      <c r="S225" s="27">
        <v>45</v>
      </c>
      <c r="T225" s="27">
        <v>18</v>
      </c>
      <c r="U225" s="27">
        <v>95</v>
      </c>
      <c r="V225" s="27" t="s">
        <v>59</v>
      </c>
      <c r="W225" s="27" t="s">
        <v>60</v>
      </c>
      <c r="X225" s="27" t="s">
        <v>62</v>
      </c>
      <c r="Y225" s="27" t="s">
        <v>62</v>
      </c>
      <c r="Z225" s="27" t="s">
        <v>62</v>
      </c>
      <c r="AA225" s="27" t="s">
        <v>73</v>
      </c>
      <c r="AB225" s="27" t="s">
        <v>53</v>
      </c>
      <c r="AC225" s="27" t="s">
        <v>0</v>
      </c>
      <c r="AD225" s="47">
        <v>2901</v>
      </c>
      <c r="AE225" s="47">
        <f t="shared" si="17"/>
        <v>3626.25</v>
      </c>
      <c r="AF225" s="48">
        <f t="shared" si="18"/>
        <v>1332.4462000000003</v>
      </c>
      <c r="AG225" s="47">
        <f t="shared" si="19"/>
        <v>1665.5577500000004</v>
      </c>
      <c r="AH225" s="49" t="s">
        <v>156</v>
      </c>
      <c r="AI225" s="50" t="s">
        <v>0</v>
      </c>
      <c r="AJ225" s="49"/>
      <c r="AK225" s="38">
        <f t="shared" si="20"/>
        <v>0</v>
      </c>
      <c r="AN225" s="3">
        <f t="shared" si="21"/>
        <v>0</v>
      </c>
      <c r="AO225" s="3"/>
    </row>
    <row r="226" spans="1:41" ht="13.15" customHeight="1" x14ac:dyDescent="0.25">
      <c r="A226" s="3"/>
      <c r="B226" s="3"/>
      <c r="C226" s="36" t="s">
        <v>12</v>
      </c>
      <c r="D226" s="58">
        <v>482873</v>
      </c>
      <c r="E226" s="27" t="s">
        <v>785</v>
      </c>
      <c r="F226" s="37">
        <v>11.106</v>
      </c>
      <c r="G226" s="27" t="s">
        <v>780</v>
      </c>
      <c r="H226" s="27"/>
      <c r="I226" s="27" t="s">
        <v>53</v>
      </c>
      <c r="J226" s="27" t="s">
        <v>0</v>
      </c>
      <c r="K226" s="27" t="s">
        <v>53</v>
      </c>
      <c r="L226" s="27" t="s">
        <v>53</v>
      </c>
      <c r="M226" s="27" t="s">
        <v>786</v>
      </c>
      <c r="N226" s="27" t="s">
        <v>154</v>
      </c>
      <c r="O226" s="27" t="s">
        <v>784</v>
      </c>
      <c r="P226" s="27" t="s">
        <v>88</v>
      </c>
      <c r="Q226" s="32" t="s">
        <v>89</v>
      </c>
      <c r="R226" s="27">
        <v>225</v>
      </c>
      <c r="S226" s="27">
        <v>45</v>
      </c>
      <c r="T226" s="27">
        <v>18</v>
      </c>
      <c r="U226" s="27">
        <v>95</v>
      </c>
      <c r="V226" s="27" t="s">
        <v>59</v>
      </c>
      <c r="W226" s="27" t="s">
        <v>60</v>
      </c>
      <c r="X226" s="27" t="s">
        <v>72</v>
      </c>
      <c r="Y226" s="27" t="s">
        <v>71</v>
      </c>
      <c r="Z226" s="27" t="s">
        <v>90</v>
      </c>
      <c r="AA226" s="27" t="s">
        <v>122</v>
      </c>
      <c r="AB226" s="27" t="s">
        <v>53</v>
      </c>
      <c r="AC226" s="27" t="s">
        <v>53</v>
      </c>
      <c r="AD226" s="47">
        <v>3156</v>
      </c>
      <c r="AE226" s="47">
        <f t="shared" si="17"/>
        <v>3945</v>
      </c>
      <c r="AF226" s="48">
        <f t="shared" si="18"/>
        <v>1451.3272000000002</v>
      </c>
      <c r="AG226" s="47">
        <f t="shared" si="19"/>
        <v>1814.1590000000001</v>
      </c>
      <c r="AH226" s="49" t="s">
        <v>0</v>
      </c>
      <c r="AI226" s="50" t="s">
        <v>0</v>
      </c>
      <c r="AJ226" s="49"/>
      <c r="AK226" s="38">
        <f t="shared" si="20"/>
        <v>0</v>
      </c>
      <c r="AN226" s="3">
        <f t="shared" si="21"/>
        <v>0</v>
      </c>
      <c r="AO226" s="3"/>
    </row>
    <row r="227" spans="1:41" ht="13.15" customHeight="1" x14ac:dyDescent="0.25">
      <c r="A227" s="3"/>
      <c r="B227" s="3"/>
      <c r="C227" s="36" t="s">
        <v>12</v>
      </c>
      <c r="D227" s="58">
        <v>31029</v>
      </c>
      <c r="E227" s="27" t="s">
        <v>787</v>
      </c>
      <c r="F227" s="37">
        <v>10.69</v>
      </c>
      <c r="G227" s="27" t="s">
        <v>780</v>
      </c>
      <c r="H227" s="27"/>
      <c r="I227" s="27" t="s">
        <v>53</v>
      </c>
      <c r="J227" s="27" t="s">
        <v>0</v>
      </c>
      <c r="K227" s="27" t="s">
        <v>53</v>
      </c>
      <c r="L227" s="27" t="s">
        <v>53</v>
      </c>
      <c r="M227" s="27" t="s">
        <v>788</v>
      </c>
      <c r="N227" s="27" t="s">
        <v>435</v>
      </c>
      <c r="O227" s="27" t="s">
        <v>789</v>
      </c>
      <c r="P227" s="27" t="s">
        <v>57</v>
      </c>
      <c r="Q227" s="32" t="s">
        <v>171</v>
      </c>
      <c r="R227" s="27">
        <v>225</v>
      </c>
      <c r="S227" s="27">
        <v>45</v>
      </c>
      <c r="T227" s="27">
        <v>18</v>
      </c>
      <c r="U227" s="27">
        <v>95</v>
      </c>
      <c r="V227" s="27" t="s">
        <v>282</v>
      </c>
      <c r="W227" s="27" t="s">
        <v>60</v>
      </c>
      <c r="X227" s="27" t="s">
        <v>61</v>
      </c>
      <c r="Y227" s="27" t="s">
        <v>62</v>
      </c>
      <c r="Z227" s="27" t="s">
        <v>90</v>
      </c>
      <c r="AA227" s="27" t="s">
        <v>136</v>
      </c>
      <c r="AB227" s="27" t="s">
        <v>53</v>
      </c>
      <c r="AC227" s="27" t="s">
        <v>0</v>
      </c>
      <c r="AD227" s="47">
        <v>2903</v>
      </c>
      <c r="AE227" s="47">
        <f t="shared" si="17"/>
        <v>3628.75</v>
      </c>
      <c r="AF227" s="48">
        <f t="shared" si="18"/>
        <v>1333.3786000000002</v>
      </c>
      <c r="AG227" s="47">
        <f t="shared" si="19"/>
        <v>1666.7232500000002</v>
      </c>
      <c r="AH227" s="49" t="s">
        <v>0</v>
      </c>
      <c r="AI227" s="50" t="s">
        <v>0</v>
      </c>
      <c r="AJ227" s="49"/>
      <c r="AK227" s="38">
        <f t="shared" si="20"/>
        <v>0</v>
      </c>
      <c r="AN227" s="3">
        <f t="shared" si="21"/>
        <v>0</v>
      </c>
      <c r="AO227" s="3"/>
    </row>
    <row r="228" spans="1:41" ht="13.15" customHeight="1" x14ac:dyDescent="0.25">
      <c r="A228" s="3"/>
      <c r="B228" s="3"/>
      <c r="C228" s="36" t="s">
        <v>12</v>
      </c>
      <c r="D228" s="58">
        <v>386758</v>
      </c>
      <c r="E228" s="27" t="s">
        <v>790</v>
      </c>
      <c r="F228" s="37">
        <v>12.109</v>
      </c>
      <c r="G228" s="27" t="s">
        <v>780</v>
      </c>
      <c r="H228" s="27"/>
      <c r="I228" s="27" t="s">
        <v>0</v>
      </c>
      <c r="J228" s="27" t="s">
        <v>53</v>
      </c>
      <c r="K228" s="27" t="s">
        <v>0</v>
      </c>
      <c r="L228" s="27" t="s">
        <v>53</v>
      </c>
      <c r="M228" s="27" t="s">
        <v>791</v>
      </c>
      <c r="N228" s="27" t="s">
        <v>435</v>
      </c>
      <c r="O228" s="27" t="s">
        <v>789</v>
      </c>
      <c r="P228" s="27" t="s">
        <v>57</v>
      </c>
      <c r="Q228" s="32" t="s">
        <v>532</v>
      </c>
      <c r="R228" s="27">
        <v>225</v>
      </c>
      <c r="S228" s="27">
        <v>45</v>
      </c>
      <c r="T228" s="27">
        <v>18</v>
      </c>
      <c r="U228" s="27">
        <v>95</v>
      </c>
      <c r="V228" s="27" t="s">
        <v>282</v>
      </c>
      <c r="W228" s="27" t="s">
        <v>60</v>
      </c>
      <c r="X228" s="27" t="s">
        <v>61</v>
      </c>
      <c r="Y228" s="27" t="s">
        <v>72</v>
      </c>
      <c r="Z228" s="27" t="s">
        <v>62</v>
      </c>
      <c r="AA228" s="27" t="s">
        <v>73</v>
      </c>
      <c r="AB228" s="27" t="s">
        <v>53</v>
      </c>
      <c r="AC228" s="27" t="s">
        <v>0</v>
      </c>
      <c r="AD228" s="47">
        <v>3180</v>
      </c>
      <c r="AE228" s="47">
        <f t="shared" si="17"/>
        <v>3975</v>
      </c>
      <c r="AF228" s="48">
        <f t="shared" si="18"/>
        <v>1462.5160000000003</v>
      </c>
      <c r="AG228" s="47">
        <f t="shared" si="19"/>
        <v>1828.1450000000004</v>
      </c>
      <c r="AH228" s="49" t="s">
        <v>283</v>
      </c>
      <c r="AI228" s="50" t="s">
        <v>0</v>
      </c>
      <c r="AJ228" s="49"/>
      <c r="AK228" s="38">
        <f t="shared" si="20"/>
        <v>0</v>
      </c>
      <c r="AN228" s="3">
        <f t="shared" si="21"/>
        <v>0</v>
      </c>
      <c r="AO228" s="3"/>
    </row>
    <row r="229" spans="1:41" ht="13.15" customHeight="1" x14ac:dyDescent="0.25">
      <c r="A229" s="3"/>
      <c r="B229" s="3"/>
      <c r="C229" s="36" t="s">
        <v>12</v>
      </c>
      <c r="D229" s="58">
        <v>920434</v>
      </c>
      <c r="E229" s="27" t="s">
        <v>792</v>
      </c>
      <c r="F229" s="37">
        <v>10.9</v>
      </c>
      <c r="G229" s="27" t="s">
        <v>780</v>
      </c>
      <c r="H229" s="27"/>
      <c r="I229" s="27" t="s">
        <v>53</v>
      </c>
      <c r="J229" s="27" t="s">
        <v>0</v>
      </c>
      <c r="K229" s="27" t="s">
        <v>0</v>
      </c>
      <c r="L229" s="27" t="s">
        <v>53</v>
      </c>
      <c r="M229" s="27" t="s">
        <v>793</v>
      </c>
      <c r="N229" s="27" t="s">
        <v>435</v>
      </c>
      <c r="O229" s="27" t="s">
        <v>789</v>
      </c>
      <c r="P229" s="27" t="s">
        <v>57</v>
      </c>
      <c r="Q229" s="32" t="s">
        <v>171</v>
      </c>
      <c r="R229" s="27">
        <v>225</v>
      </c>
      <c r="S229" s="27">
        <v>45</v>
      </c>
      <c r="T229" s="27">
        <v>18</v>
      </c>
      <c r="U229" s="27">
        <v>95</v>
      </c>
      <c r="V229" s="27" t="s">
        <v>282</v>
      </c>
      <c r="W229" s="27" t="s">
        <v>60</v>
      </c>
      <c r="X229" s="27" t="s">
        <v>61</v>
      </c>
      <c r="Y229" s="27" t="s">
        <v>62</v>
      </c>
      <c r="Z229" s="27" t="s">
        <v>62</v>
      </c>
      <c r="AA229" s="27" t="s">
        <v>73</v>
      </c>
      <c r="AB229" s="27" t="s">
        <v>53</v>
      </c>
      <c r="AC229" s="27" t="s">
        <v>0</v>
      </c>
      <c r="AD229" s="47">
        <v>3028</v>
      </c>
      <c r="AE229" s="47">
        <f t="shared" si="17"/>
        <v>3785</v>
      </c>
      <c r="AF229" s="48">
        <f t="shared" si="18"/>
        <v>1391.6536000000001</v>
      </c>
      <c r="AG229" s="47">
        <f t="shared" si="19"/>
        <v>1739.567</v>
      </c>
      <c r="AH229" s="49" t="s">
        <v>794</v>
      </c>
      <c r="AI229" s="50" t="s">
        <v>0</v>
      </c>
      <c r="AJ229" s="49"/>
      <c r="AK229" s="38">
        <f t="shared" si="20"/>
        <v>0</v>
      </c>
      <c r="AN229" s="3">
        <f t="shared" si="21"/>
        <v>0</v>
      </c>
      <c r="AO229" s="3"/>
    </row>
    <row r="230" spans="1:41" ht="13.15" customHeight="1" x14ac:dyDescent="0.25">
      <c r="A230" s="3"/>
      <c r="B230" s="3"/>
      <c r="C230" s="36" t="s">
        <v>12</v>
      </c>
      <c r="D230" s="58">
        <v>636133</v>
      </c>
      <c r="E230" s="27" t="s">
        <v>795</v>
      </c>
      <c r="F230" s="37">
        <v>10.81</v>
      </c>
      <c r="G230" s="27" t="s">
        <v>796</v>
      </c>
      <c r="H230" s="27"/>
      <c r="I230" s="27" t="s">
        <v>53</v>
      </c>
      <c r="J230" s="27" t="s">
        <v>0</v>
      </c>
      <c r="K230" s="27" t="s">
        <v>53</v>
      </c>
      <c r="L230" s="27" t="s">
        <v>53</v>
      </c>
      <c r="M230" s="27" t="s">
        <v>0</v>
      </c>
      <c r="N230" s="27" t="s">
        <v>439</v>
      </c>
      <c r="O230" s="27" t="s">
        <v>797</v>
      </c>
      <c r="P230" s="27" t="s">
        <v>109</v>
      </c>
      <c r="Q230" s="32" t="s">
        <v>110</v>
      </c>
      <c r="R230" s="27">
        <v>235</v>
      </c>
      <c r="S230" s="27">
        <v>45</v>
      </c>
      <c r="T230" s="27">
        <v>18</v>
      </c>
      <c r="U230" s="27">
        <v>98</v>
      </c>
      <c r="V230" s="27" t="s">
        <v>70</v>
      </c>
      <c r="W230" s="27" t="s">
        <v>60</v>
      </c>
      <c r="X230" s="27" t="s">
        <v>111</v>
      </c>
      <c r="Y230" s="27" t="s">
        <v>111</v>
      </c>
      <c r="Z230" s="27" t="s">
        <v>111</v>
      </c>
      <c r="AA230" s="27" t="s">
        <v>112</v>
      </c>
      <c r="AB230" s="27" t="s">
        <v>0</v>
      </c>
      <c r="AC230" s="27" t="s">
        <v>0</v>
      </c>
      <c r="AD230" s="47">
        <v>3613</v>
      </c>
      <c r="AE230" s="47">
        <f t="shared" si="17"/>
        <v>4516.25</v>
      </c>
      <c r="AF230" s="48">
        <f t="shared" si="18"/>
        <v>1664.3806000000004</v>
      </c>
      <c r="AG230" s="47">
        <f t="shared" si="19"/>
        <v>2080.4757500000005</v>
      </c>
      <c r="AH230" s="49" t="s">
        <v>0</v>
      </c>
      <c r="AI230" s="50" t="s">
        <v>0</v>
      </c>
      <c r="AJ230" s="49"/>
      <c r="AK230" s="38">
        <f t="shared" si="20"/>
        <v>0</v>
      </c>
      <c r="AN230" s="3">
        <f t="shared" si="21"/>
        <v>1</v>
      </c>
      <c r="AO230" s="3"/>
    </row>
    <row r="231" spans="1:41" ht="13.15" customHeight="1" x14ac:dyDescent="0.25">
      <c r="A231" s="3"/>
      <c r="B231" s="3"/>
      <c r="C231" s="36" t="s">
        <v>12</v>
      </c>
      <c r="D231" s="58">
        <v>999099</v>
      </c>
      <c r="E231" s="27" t="s">
        <v>798</v>
      </c>
      <c r="F231" s="37">
        <v>11.106</v>
      </c>
      <c r="G231" s="27" t="s">
        <v>796</v>
      </c>
      <c r="H231" s="27"/>
      <c r="I231" s="27" t="s">
        <v>53</v>
      </c>
      <c r="J231" s="27" t="s">
        <v>0</v>
      </c>
      <c r="K231" s="27" t="s">
        <v>53</v>
      </c>
      <c r="L231" s="27" t="s">
        <v>53</v>
      </c>
      <c r="M231" s="27" t="s">
        <v>799</v>
      </c>
      <c r="N231" s="27" t="s">
        <v>165</v>
      </c>
      <c r="O231" s="27" t="s">
        <v>800</v>
      </c>
      <c r="P231" s="27" t="s">
        <v>88</v>
      </c>
      <c r="Q231" s="32" t="s">
        <v>89</v>
      </c>
      <c r="R231" s="27">
        <v>235</v>
      </c>
      <c r="S231" s="27">
        <v>45</v>
      </c>
      <c r="T231" s="27">
        <v>18</v>
      </c>
      <c r="U231" s="27">
        <v>98</v>
      </c>
      <c r="V231" s="27" t="s">
        <v>59</v>
      </c>
      <c r="W231" s="27" t="s">
        <v>60</v>
      </c>
      <c r="X231" s="27" t="s">
        <v>72</v>
      </c>
      <c r="Y231" s="27" t="s">
        <v>71</v>
      </c>
      <c r="Z231" s="27" t="s">
        <v>90</v>
      </c>
      <c r="AA231" s="27" t="s">
        <v>122</v>
      </c>
      <c r="AB231" s="27" t="s">
        <v>53</v>
      </c>
      <c r="AC231" s="27" t="s">
        <v>53</v>
      </c>
      <c r="AD231" s="47">
        <v>3171</v>
      </c>
      <c r="AE231" s="47">
        <f t="shared" si="17"/>
        <v>3963.75</v>
      </c>
      <c r="AF231" s="48">
        <f t="shared" si="18"/>
        <v>1458.3202000000003</v>
      </c>
      <c r="AG231" s="47">
        <f t="shared" si="19"/>
        <v>1822.9002500000004</v>
      </c>
      <c r="AH231" s="49" t="s">
        <v>0</v>
      </c>
      <c r="AI231" s="50" t="s">
        <v>0</v>
      </c>
      <c r="AJ231" s="49"/>
      <c r="AK231" s="38">
        <f t="shared" si="20"/>
        <v>0</v>
      </c>
      <c r="AN231" s="3">
        <f t="shared" si="21"/>
        <v>1</v>
      </c>
      <c r="AO231" s="3"/>
    </row>
    <row r="232" spans="1:41" ht="13.15" customHeight="1" x14ac:dyDescent="0.25">
      <c r="A232" s="3"/>
      <c r="B232" s="3"/>
      <c r="C232" s="36" t="s">
        <v>12</v>
      </c>
      <c r="D232" s="58">
        <v>255218</v>
      </c>
      <c r="E232" s="27" t="s">
        <v>801</v>
      </c>
      <c r="F232" s="37">
        <v>10.7</v>
      </c>
      <c r="G232" s="27" t="s">
        <v>796</v>
      </c>
      <c r="H232" s="27"/>
      <c r="I232" s="27" t="s">
        <v>53</v>
      </c>
      <c r="J232" s="27" t="s">
        <v>0</v>
      </c>
      <c r="K232" s="27" t="s">
        <v>0</v>
      </c>
      <c r="L232" s="27" t="s">
        <v>53</v>
      </c>
      <c r="M232" s="27" t="s">
        <v>802</v>
      </c>
      <c r="N232" s="27" t="s">
        <v>457</v>
      </c>
      <c r="O232" s="27" t="s">
        <v>803</v>
      </c>
      <c r="P232" s="27" t="s">
        <v>57</v>
      </c>
      <c r="Q232" s="32" t="s">
        <v>171</v>
      </c>
      <c r="R232" s="27">
        <v>235</v>
      </c>
      <c r="S232" s="27">
        <v>45</v>
      </c>
      <c r="T232" s="27">
        <v>18</v>
      </c>
      <c r="U232" s="27">
        <v>98</v>
      </c>
      <c r="V232" s="27" t="s">
        <v>282</v>
      </c>
      <c r="W232" s="27" t="s">
        <v>60</v>
      </c>
      <c r="X232" s="27" t="s">
        <v>72</v>
      </c>
      <c r="Y232" s="27" t="s">
        <v>72</v>
      </c>
      <c r="Z232" s="27" t="s">
        <v>62</v>
      </c>
      <c r="AA232" s="27" t="s">
        <v>201</v>
      </c>
      <c r="AB232" s="27" t="s">
        <v>53</v>
      </c>
      <c r="AC232" s="27" t="s">
        <v>0</v>
      </c>
      <c r="AD232" s="47">
        <v>3238</v>
      </c>
      <c r="AE232" s="47">
        <f t="shared" si="17"/>
        <v>4047.5</v>
      </c>
      <c r="AF232" s="48">
        <f t="shared" si="18"/>
        <v>1489.5556000000001</v>
      </c>
      <c r="AG232" s="47">
        <f t="shared" si="19"/>
        <v>1861.9445000000001</v>
      </c>
      <c r="AH232" s="49" t="s">
        <v>794</v>
      </c>
      <c r="AI232" s="50" t="s">
        <v>0</v>
      </c>
      <c r="AJ232" s="49"/>
      <c r="AK232" s="38">
        <f t="shared" si="20"/>
        <v>0</v>
      </c>
      <c r="AN232" s="3">
        <f t="shared" si="21"/>
        <v>1</v>
      </c>
      <c r="AO232" s="3"/>
    </row>
    <row r="233" spans="1:41" ht="13.15" customHeight="1" x14ac:dyDescent="0.25">
      <c r="A233" s="3"/>
      <c r="B233" s="3"/>
      <c r="C233" s="36" t="s">
        <v>12</v>
      </c>
      <c r="D233" s="58">
        <v>817315</v>
      </c>
      <c r="E233" s="27" t="s">
        <v>804</v>
      </c>
      <c r="F233" s="37">
        <v>10.722</v>
      </c>
      <c r="G233" s="27" t="s">
        <v>796</v>
      </c>
      <c r="H233" s="27"/>
      <c r="I233" s="27" t="s">
        <v>53</v>
      </c>
      <c r="J233" s="27" t="s">
        <v>0</v>
      </c>
      <c r="K233" s="27" t="s">
        <v>53</v>
      </c>
      <c r="L233" s="27" t="s">
        <v>53</v>
      </c>
      <c r="M233" s="27" t="s">
        <v>805</v>
      </c>
      <c r="N233" s="27" t="s">
        <v>457</v>
      </c>
      <c r="O233" s="27" t="s">
        <v>803</v>
      </c>
      <c r="P233" s="27" t="s">
        <v>57</v>
      </c>
      <c r="Q233" s="32" t="s">
        <v>171</v>
      </c>
      <c r="R233" s="27">
        <v>235</v>
      </c>
      <c r="S233" s="27">
        <v>45</v>
      </c>
      <c r="T233" s="27">
        <v>18</v>
      </c>
      <c r="U233" s="27">
        <v>98</v>
      </c>
      <c r="V233" s="27" t="s">
        <v>282</v>
      </c>
      <c r="W233" s="27" t="s">
        <v>60</v>
      </c>
      <c r="X233" s="27" t="s">
        <v>72</v>
      </c>
      <c r="Y233" s="27" t="s">
        <v>62</v>
      </c>
      <c r="Z233" s="27" t="s">
        <v>90</v>
      </c>
      <c r="AA233" s="27" t="s">
        <v>136</v>
      </c>
      <c r="AB233" s="27" t="s">
        <v>53</v>
      </c>
      <c r="AC233" s="27" t="s">
        <v>0</v>
      </c>
      <c r="AD233" s="47">
        <v>3099</v>
      </c>
      <c r="AE233" s="47">
        <f t="shared" si="17"/>
        <v>3873.75</v>
      </c>
      <c r="AF233" s="48">
        <f t="shared" si="18"/>
        <v>1424.7538000000002</v>
      </c>
      <c r="AG233" s="47">
        <f t="shared" si="19"/>
        <v>1780.9422500000003</v>
      </c>
      <c r="AH233" s="49" t="s">
        <v>0</v>
      </c>
      <c r="AI233" s="50" t="s">
        <v>0</v>
      </c>
      <c r="AJ233" s="49"/>
      <c r="AK233" s="38">
        <f t="shared" si="20"/>
        <v>0</v>
      </c>
      <c r="AN233" s="3">
        <f t="shared" si="21"/>
        <v>1</v>
      </c>
      <c r="AO233" s="3"/>
    </row>
    <row r="234" spans="1:41" ht="13.15" customHeight="1" x14ac:dyDescent="0.25">
      <c r="A234" s="3"/>
      <c r="B234" s="3"/>
      <c r="C234" s="36" t="s">
        <v>12</v>
      </c>
      <c r="D234" s="58">
        <v>231871</v>
      </c>
      <c r="E234" s="27" t="s">
        <v>806</v>
      </c>
      <c r="F234" s="37">
        <v>12.82</v>
      </c>
      <c r="G234" s="27" t="s">
        <v>807</v>
      </c>
      <c r="H234" s="27"/>
      <c r="I234" s="27" t="s">
        <v>53</v>
      </c>
      <c r="J234" s="27" t="s">
        <v>0</v>
      </c>
      <c r="K234" s="27" t="s">
        <v>53</v>
      </c>
      <c r="L234" s="27" t="s">
        <v>53</v>
      </c>
      <c r="M234" s="27" t="s">
        <v>0</v>
      </c>
      <c r="N234" s="27" t="s">
        <v>176</v>
      </c>
      <c r="O234" s="27" t="s">
        <v>808</v>
      </c>
      <c r="P234" s="27" t="s">
        <v>109</v>
      </c>
      <c r="Q234" s="32" t="s">
        <v>110</v>
      </c>
      <c r="R234" s="27">
        <v>245</v>
      </c>
      <c r="S234" s="27">
        <v>45</v>
      </c>
      <c r="T234" s="27">
        <v>18</v>
      </c>
      <c r="U234" s="27">
        <v>100</v>
      </c>
      <c r="V234" s="27" t="s">
        <v>70</v>
      </c>
      <c r="W234" s="27" t="s">
        <v>60</v>
      </c>
      <c r="X234" s="27" t="s">
        <v>111</v>
      </c>
      <c r="Y234" s="27" t="s">
        <v>111</v>
      </c>
      <c r="Z234" s="27" t="s">
        <v>111</v>
      </c>
      <c r="AA234" s="27" t="s">
        <v>112</v>
      </c>
      <c r="AB234" s="27" t="s">
        <v>0</v>
      </c>
      <c r="AC234" s="27" t="s">
        <v>0</v>
      </c>
      <c r="AD234" s="47">
        <v>3748</v>
      </c>
      <c r="AE234" s="47">
        <f t="shared" si="17"/>
        <v>4685</v>
      </c>
      <c r="AF234" s="48">
        <f t="shared" si="18"/>
        <v>1727.3176000000001</v>
      </c>
      <c r="AG234" s="47">
        <f t="shared" si="19"/>
        <v>2159.1469999999999</v>
      </c>
      <c r="AH234" s="49" t="s">
        <v>0</v>
      </c>
      <c r="AI234" s="50" t="s">
        <v>0</v>
      </c>
      <c r="AJ234" s="49"/>
      <c r="AK234" s="38">
        <f t="shared" si="20"/>
        <v>0</v>
      </c>
      <c r="AN234" s="3">
        <f t="shared" si="21"/>
        <v>0</v>
      </c>
      <c r="AO234" s="3"/>
    </row>
    <row r="235" spans="1:41" ht="13.15" customHeight="1" x14ac:dyDescent="0.25">
      <c r="A235" s="3"/>
      <c r="B235" s="3"/>
      <c r="C235" s="36" t="s">
        <v>12</v>
      </c>
      <c r="D235" s="58">
        <v>437727</v>
      </c>
      <c r="E235" s="27" t="s">
        <v>809</v>
      </c>
      <c r="F235" s="37">
        <v>11.929</v>
      </c>
      <c r="G235" s="27" t="s">
        <v>807</v>
      </c>
      <c r="H235" s="27"/>
      <c r="I235" s="27" t="s">
        <v>53</v>
      </c>
      <c r="J235" s="27" t="s">
        <v>0</v>
      </c>
      <c r="K235" s="27" t="s">
        <v>53</v>
      </c>
      <c r="L235" s="27" t="s">
        <v>53</v>
      </c>
      <c r="M235" s="27" t="s">
        <v>810</v>
      </c>
      <c r="N235" s="27" t="s">
        <v>337</v>
      </c>
      <c r="O235" s="27" t="s">
        <v>811</v>
      </c>
      <c r="P235" s="27" t="s">
        <v>88</v>
      </c>
      <c r="Q235" s="32" t="s">
        <v>89</v>
      </c>
      <c r="R235" s="27">
        <v>245</v>
      </c>
      <c r="S235" s="27">
        <v>45</v>
      </c>
      <c r="T235" s="27">
        <v>18</v>
      </c>
      <c r="U235" s="27">
        <v>100</v>
      </c>
      <c r="V235" s="27" t="s">
        <v>59</v>
      </c>
      <c r="W235" s="27" t="s">
        <v>60</v>
      </c>
      <c r="X235" s="27" t="s">
        <v>72</v>
      </c>
      <c r="Y235" s="27" t="s">
        <v>71</v>
      </c>
      <c r="Z235" s="27" t="s">
        <v>62</v>
      </c>
      <c r="AA235" s="27" t="s">
        <v>658</v>
      </c>
      <c r="AB235" s="27" t="s">
        <v>53</v>
      </c>
      <c r="AC235" s="27" t="s">
        <v>53</v>
      </c>
      <c r="AD235" s="47">
        <v>3481</v>
      </c>
      <c r="AE235" s="47">
        <f t="shared" si="17"/>
        <v>4351.25</v>
      </c>
      <c r="AF235" s="48">
        <f t="shared" si="18"/>
        <v>1602.8422000000003</v>
      </c>
      <c r="AG235" s="47">
        <f t="shared" si="19"/>
        <v>2003.5527500000003</v>
      </c>
      <c r="AH235" s="49" t="s">
        <v>283</v>
      </c>
      <c r="AI235" s="50" t="s">
        <v>0</v>
      </c>
      <c r="AJ235" s="49"/>
      <c r="AK235" s="38">
        <f t="shared" si="20"/>
        <v>0</v>
      </c>
      <c r="AN235" s="3">
        <f t="shared" si="21"/>
        <v>0</v>
      </c>
      <c r="AO235" s="3"/>
    </row>
    <row r="236" spans="1:41" ht="13.15" customHeight="1" x14ac:dyDescent="0.25">
      <c r="A236" s="3"/>
      <c r="B236" s="3"/>
      <c r="C236" s="36" t="s">
        <v>12</v>
      </c>
      <c r="D236" s="58">
        <v>879437</v>
      </c>
      <c r="E236" s="27" t="s">
        <v>812</v>
      </c>
      <c r="F236" s="37">
        <v>11.903</v>
      </c>
      <c r="G236" s="27" t="s">
        <v>807</v>
      </c>
      <c r="H236" s="27"/>
      <c r="I236" s="27" t="s">
        <v>53</v>
      </c>
      <c r="J236" s="27" t="s">
        <v>0</v>
      </c>
      <c r="K236" s="27" t="s">
        <v>53</v>
      </c>
      <c r="L236" s="27" t="s">
        <v>53</v>
      </c>
      <c r="M236" s="27" t="s">
        <v>813</v>
      </c>
      <c r="N236" s="27" t="s">
        <v>337</v>
      </c>
      <c r="O236" s="27" t="s">
        <v>811</v>
      </c>
      <c r="P236" s="27" t="s">
        <v>88</v>
      </c>
      <c r="Q236" s="32" t="s">
        <v>89</v>
      </c>
      <c r="R236" s="27">
        <v>245</v>
      </c>
      <c r="S236" s="27">
        <v>45</v>
      </c>
      <c r="T236" s="27">
        <v>18</v>
      </c>
      <c r="U236" s="27">
        <v>100</v>
      </c>
      <c r="V236" s="27" t="s">
        <v>59</v>
      </c>
      <c r="W236" s="27" t="s">
        <v>60</v>
      </c>
      <c r="X236" s="27" t="s">
        <v>72</v>
      </c>
      <c r="Y236" s="27" t="s">
        <v>71</v>
      </c>
      <c r="Z236" s="27" t="s">
        <v>62</v>
      </c>
      <c r="AA236" s="27" t="s">
        <v>658</v>
      </c>
      <c r="AB236" s="27" t="s">
        <v>53</v>
      </c>
      <c r="AC236" s="27" t="s">
        <v>53</v>
      </c>
      <c r="AD236" s="47">
        <v>3178</v>
      </c>
      <c r="AE236" s="47">
        <f t="shared" si="17"/>
        <v>3972.5</v>
      </c>
      <c r="AF236" s="48">
        <f t="shared" si="18"/>
        <v>1461.5836000000002</v>
      </c>
      <c r="AG236" s="47">
        <f t="shared" si="19"/>
        <v>1826.9795000000001</v>
      </c>
      <c r="AH236" s="49" t="s">
        <v>0</v>
      </c>
      <c r="AI236" s="50" t="s">
        <v>0</v>
      </c>
      <c r="AJ236" s="49"/>
      <c r="AK236" s="38">
        <f t="shared" si="20"/>
        <v>0</v>
      </c>
      <c r="AN236" s="3">
        <f t="shared" si="21"/>
        <v>0</v>
      </c>
      <c r="AO236" s="3"/>
    </row>
    <row r="237" spans="1:41" ht="13.15" customHeight="1" x14ac:dyDescent="0.25">
      <c r="A237" s="3"/>
      <c r="B237" s="3"/>
      <c r="C237" s="36" t="s">
        <v>12</v>
      </c>
      <c r="D237" s="58">
        <v>172072</v>
      </c>
      <c r="E237" s="27" t="s">
        <v>814</v>
      </c>
      <c r="F237" s="37">
        <v>13.7</v>
      </c>
      <c r="G237" s="27" t="s">
        <v>807</v>
      </c>
      <c r="H237" s="27"/>
      <c r="I237" s="27" t="s">
        <v>0</v>
      </c>
      <c r="J237" s="27" t="s">
        <v>53</v>
      </c>
      <c r="K237" s="27" t="s">
        <v>0</v>
      </c>
      <c r="L237" s="27" t="s">
        <v>53</v>
      </c>
      <c r="M237" s="27" t="s">
        <v>815</v>
      </c>
      <c r="N237" s="27" t="s">
        <v>613</v>
      </c>
      <c r="O237" s="27" t="s">
        <v>816</v>
      </c>
      <c r="P237" s="27" t="s">
        <v>57</v>
      </c>
      <c r="Q237" s="32" t="s">
        <v>532</v>
      </c>
      <c r="R237" s="27">
        <v>245</v>
      </c>
      <c r="S237" s="27">
        <v>45</v>
      </c>
      <c r="T237" s="27">
        <v>18</v>
      </c>
      <c r="U237" s="27">
        <v>100</v>
      </c>
      <c r="V237" s="27" t="s">
        <v>282</v>
      </c>
      <c r="W237" s="27" t="s">
        <v>60</v>
      </c>
      <c r="X237" s="27" t="s">
        <v>61</v>
      </c>
      <c r="Y237" s="27" t="s">
        <v>72</v>
      </c>
      <c r="Z237" s="27" t="s">
        <v>62</v>
      </c>
      <c r="AA237" s="27" t="s">
        <v>73</v>
      </c>
      <c r="AB237" s="27" t="s">
        <v>53</v>
      </c>
      <c r="AC237" s="27" t="s">
        <v>0</v>
      </c>
      <c r="AD237" s="47">
        <v>3538</v>
      </c>
      <c r="AE237" s="47">
        <f t="shared" si="17"/>
        <v>4422.5</v>
      </c>
      <c r="AF237" s="48">
        <f t="shared" si="18"/>
        <v>1629.4156000000003</v>
      </c>
      <c r="AG237" s="47">
        <f t="shared" si="19"/>
        <v>2036.7695000000003</v>
      </c>
      <c r="AH237" s="49" t="s">
        <v>481</v>
      </c>
      <c r="AI237" s="50" t="s">
        <v>817</v>
      </c>
      <c r="AJ237" s="49"/>
      <c r="AK237" s="38">
        <f t="shared" si="20"/>
        <v>0</v>
      </c>
      <c r="AN237" s="3">
        <f t="shared" si="21"/>
        <v>0</v>
      </c>
      <c r="AO237" s="3"/>
    </row>
    <row r="238" spans="1:41" ht="13.15" customHeight="1" x14ac:dyDescent="0.25">
      <c r="A238" s="3"/>
      <c r="B238" s="3"/>
      <c r="C238" s="36" t="s">
        <v>12</v>
      </c>
      <c r="D238" s="58">
        <v>217471</v>
      </c>
      <c r="E238" s="27" t="s">
        <v>818</v>
      </c>
      <c r="F238" s="37">
        <v>11.41</v>
      </c>
      <c r="G238" s="27" t="s">
        <v>807</v>
      </c>
      <c r="H238" s="27"/>
      <c r="I238" s="27" t="s">
        <v>0</v>
      </c>
      <c r="J238" s="27" t="s">
        <v>53</v>
      </c>
      <c r="K238" s="27" t="s">
        <v>0</v>
      </c>
      <c r="L238" s="27" t="s">
        <v>53</v>
      </c>
      <c r="M238" s="27" t="s">
        <v>819</v>
      </c>
      <c r="N238" s="27" t="s">
        <v>613</v>
      </c>
      <c r="O238" s="27" t="s">
        <v>816</v>
      </c>
      <c r="P238" s="27" t="s">
        <v>57</v>
      </c>
      <c r="Q238" s="32" t="s">
        <v>532</v>
      </c>
      <c r="R238" s="27">
        <v>245</v>
      </c>
      <c r="S238" s="27">
        <v>45</v>
      </c>
      <c r="T238" s="27">
        <v>18</v>
      </c>
      <c r="U238" s="27">
        <v>100</v>
      </c>
      <c r="V238" s="27" t="s">
        <v>282</v>
      </c>
      <c r="W238" s="27" t="s">
        <v>60</v>
      </c>
      <c r="X238" s="27" t="s">
        <v>72</v>
      </c>
      <c r="Y238" s="27" t="s">
        <v>72</v>
      </c>
      <c r="Z238" s="27" t="s">
        <v>62</v>
      </c>
      <c r="AA238" s="27" t="s">
        <v>73</v>
      </c>
      <c r="AB238" s="27" t="s">
        <v>53</v>
      </c>
      <c r="AC238" s="27" t="s">
        <v>0</v>
      </c>
      <c r="AD238" s="47">
        <v>3228</v>
      </c>
      <c r="AE238" s="47">
        <f t="shared" si="17"/>
        <v>4035</v>
      </c>
      <c r="AF238" s="48">
        <f t="shared" si="18"/>
        <v>1484.8936000000001</v>
      </c>
      <c r="AG238" s="47">
        <f t="shared" si="19"/>
        <v>1856.1170000000002</v>
      </c>
      <c r="AH238" s="49" t="s">
        <v>466</v>
      </c>
      <c r="AI238" s="50" t="s">
        <v>0</v>
      </c>
      <c r="AJ238" s="49"/>
      <c r="AK238" s="38">
        <f t="shared" si="20"/>
        <v>0</v>
      </c>
      <c r="AN238" s="3">
        <f t="shared" si="21"/>
        <v>0</v>
      </c>
      <c r="AO238" s="3"/>
    </row>
    <row r="239" spans="1:41" ht="13.15" customHeight="1" x14ac:dyDescent="0.25">
      <c r="A239" s="3"/>
      <c r="B239" s="3"/>
      <c r="C239" s="36" t="s">
        <v>12</v>
      </c>
      <c r="D239" s="58">
        <v>350133</v>
      </c>
      <c r="E239" s="27" t="s">
        <v>820</v>
      </c>
      <c r="F239" s="37">
        <v>11.284000000000001</v>
      </c>
      <c r="G239" s="27" t="s">
        <v>807</v>
      </c>
      <c r="H239" s="27"/>
      <c r="I239" s="27" t="s">
        <v>53</v>
      </c>
      <c r="J239" s="27" t="s">
        <v>0</v>
      </c>
      <c r="K239" s="27" t="s">
        <v>0</v>
      </c>
      <c r="L239" s="27" t="s">
        <v>53</v>
      </c>
      <c r="M239" s="27" t="s">
        <v>821</v>
      </c>
      <c r="N239" s="27" t="s">
        <v>613</v>
      </c>
      <c r="O239" s="27" t="s">
        <v>816</v>
      </c>
      <c r="P239" s="27" t="s">
        <v>57</v>
      </c>
      <c r="Q239" s="32" t="s">
        <v>171</v>
      </c>
      <c r="R239" s="27">
        <v>245</v>
      </c>
      <c r="S239" s="27">
        <v>45</v>
      </c>
      <c r="T239" s="27">
        <v>18</v>
      </c>
      <c r="U239" s="27">
        <v>100</v>
      </c>
      <c r="V239" s="27" t="s">
        <v>282</v>
      </c>
      <c r="W239" s="27" t="s">
        <v>60</v>
      </c>
      <c r="X239" s="27" t="s">
        <v>72</v>
      </c>
      <c r="Y239" s="27" t="s">
        <v>62</v>
      </c>
      <c r="Z239" s="27" t="s">
        <v>62</v>
      </c>
      <c r="AA239" s="27" t="s">
        <v>631</v>
      </c>
      <c r="AB239" s="27" t="s">
        <v>53</v>
      </c>
      <c r="AC239" s="27" t="s">
        <v>0</v>
      </c>
      <c r="AD239" s="47">
        <v>3168</v>
      </c>
      <c r="AE239" s="47">
        <f t="shared" si="17"/>
        <v>3960</v>
      </c>
      <c r="AF239" s="48">
        <f t="shared" si="18"/>
        <v>1456.9216000000001</v>
      </c>
      <c r="AG239" s="47">
        <f t="shared" si="19"/>
        <v>1821.152</v>
      </c>
      <c r="AH239" s="49" t="s">
        <v>0</v>
      </c>
      <c r="AI239" s="50" t="s">
        <v>0</v>
      </c>
      <c r="AJ239" s="49"/>
      <c r="AK239" s="38">
        <f t="shared" si="20"/>
        <v>0</v>
      </c>
      <c r="AN239" s="3">
        <f t="shared" si="21"/>
        <v>0</v>
      </c>
      <c r="AO239" s="3"/>
    </row>
    <row r="240" spans="1:41" ht="13.15" customHeight="1" x14ac:dyDescent="0.25">
      <c r="A240" s="3"/>
      <c r="B240" s="3"/>
      <c r="C240" s="36" t="s">
        <v>12</v>
      </c>
      <c r="D240" s="58">
        <v>477253</v>
      </c>
      <c r="E240" s="27" t="s">
        <v>822</v>
      </c>
      <c r="F240" s="37">
        <v>11.3</v>
      </c>
      <c r="G240" s="27" t="s">
        <v>807</v>
      </c>
      <c r="H240" s="27"/>
      <c r="I240" s="27" t="s">
        <v>0</v>
      </c>
      <c r="J240" s="27" t="s">
        <v>53</v>
      </c>
      <c r="K240" s="27" t="s">
        <v>0</v>
      </c>
      <c r="L240" s="27" t="s">
        <v>53</v>
      </c>
      <c r="M240" s="27" t="s">
        <v>823</v>
      </c>
      <c r="N240" s="27" t="s">
        <v>613</v>
      </c>
      <c r="O240" s="27" t="s">
        <v>816</v>
      </c>
      <c r="P240" s="27" t="s">
        <v>57</v>
      </c>
      <c r="Q240" s="32" t="s">
        <v>532</v>
      </c>
      <c r="R240" s="27">
        <v>245</v>
      </c>
      <c r="S240" s="27">
        <v>45</v>
      </c>
      <c r="T240" s="27">
        <v>18</v>
      </c>
      <c r="U240" s="27">
        <v>100</v>
      </c>
      <c r="V240" s="27" t="s">
        <v>282</v>
      </c>
      <c r="W240" s="27" t="s">
        <v>60</v>
      </c>
      <c r="X240" s="27" t="s">
        <v>61</v>
      </c>
      <c r="Y240" s="27" t="s">
        <v>72</v>
      </c>
      <c r="Z240" s="27" t="s">
        <v>62</v>
      </c>
      <c r="AA240" s="27" t="s">
        <v>73</v>
      </c>
      <c r="AB240" s="27" t="s">
        <v>53</v>
      </c>
      <c r="AC240" s="27" t="s">
        <v>0</v>
      </c>
      <c r="AD240" s="47">
        <v>3228</v>
      </c>
      <c r="AE240" s="47">
        <f t="shared" si="17"/>
        <v>4035</v>
      </c>
      <c r="AF240" s="48">
        <f t="shared" si="18"/>
        <v>1484.8936000000001</v>
      </c>
      <c r="AG240" s="47">
        <f t="shared" si="19"/>
        <v>1856.1170000000002</v>
      </c>
      <c r="AH240" s="49" t="s">
        <v>220</v>
      </c>
      <c r="AI240" s="50" t="s">
        <v>0</v>
      </c>
      <c r="AJ240" s="49"/>
      <c r="AK240" s="38">
        <f t="shared" si="20"/>
        <v>0</v>
      </c>
      <c r="AN240" s="3">
        <f t="shared" si="21"/>
        <v>0</v>
      </c>
      <c r="AO240" s="3"/>
    </row>
    <row r="241" spans="1:41" ht="13.15" customHeight="1" x14ac:dyDescent="0.25">
      <c r="A241" s="3"/>
      <c r="B241" s="3"/>
      <c r="C241" s="36" t="s">
        <v>12</v>
      </c>
      <c r="D241" s="58">
        <v>783387</v>
      </c>
      <c r="E241" s="27" t="s">
        <v>824</v>
      </c>
      <c r="F241" s="37">
        <v>12.82</v>
      </c>
      <c r="G241" s="27" t="s">
        <v>825</v>
      </c>
      <c r="H241" s="27"/>
      <c r="I241" s="27" t="s">
        <v>53</v>
      </c>
      <c r="J241" s="27" t="s">
        <v>0</v>
      </c>
      <c r="K241" s="27" t="s">
        <v>53</v>
      </c>
      <c r="L241" s="27" t="s">
        <v>53</v>
      </c>
      <c r="M241" s="27" t="s">
        <v>0</v>
      </c>
      <c r="N241" s="27" t="s">
        <v>188</v>
      </c>
      <c r="O241" s="27" t="s">
        <v>826</v>
      </c>
      <c r="P241" s="27" t="s">
        <v>109</v>
      </c>
      <c r="Q241" s="32" t="s">
        <v>110</v>
      </c>
      <c r="R241" s="27">
        <v>255</v>
      </c>
      <c r="S241" s="27">
        <v>45</v>
      </c>
      <c r="T241" s="27">
        <v>18</v>
      </c>
      <c r="U241" s="27">
        <v>103</v>
      </c>
      <c r="V241" s="27" t="s">
        <v>70</v>
      </c>
      <c r="W241" s="27" t="s">
        <v>60</v>
      </c>
      <c r="X241" s="27" t="s">
        <v>111</v>
      </c>
      <c r="Y241" s="27" t="s">
        <v>111</v>
      </c>
      <c r="Z241" s="27" t="s">
        <v>111</v>
      </c>
      <c r="AA241" s="27" t="s">
        <v>112</v>
      </c>
      <c r="AB241" s="27" t="s">
        <v>0</v>
      </c>
      <c r="AC241" s="27" t="s">
        <v>0</v>
      </c>
      <c r="AD241" s="47">
        <v>3921</v>
      </c>
      <c r="AE241" s="47">
        <f t="shared" si="17"/>
        <v>4901.25</v>
      </c>
      <c r="AF241" s="48">
        <f t="shared" si="18"/>
        <v>1807.9702000000004</v>
      </c>
      <c r="AG241" s="47">
        <f t="shared" si="19"/>
        <v>2259.9627500000006</v>
      </c>
      <c r="AH241" s="49" t="s">
        <v>0</v>
      </c>
      <c r="AI241" s="50" t="s">
        <v>0</v>
      </c>
      <c r="AJ241" s="49"/>
      <c r="AK241" s="38">
        <f t="shared" si="20"/>
        <v>0</v>
      </c>
      <c r="AN241" s="3">
        <f t="shared" si="21"/>
        <v>1</v>
      </c>
      <c r="AO241" s="3"/>
    </row>
    <row r="242" spans="1:41" ht="13.15" customHeight="1" x14ac:dyDescent="0.25">
      <c r="A242" s="3"/>
      <c r="B242" s="3"/>
      <c r="C242" s="36" t="s">
        <v>12</v>
      </c>
      <c r="D242" s="58">
        <v>543387</v>
      </c>
      <c r="E242" s="27" t="s">
        <v>827</v>
      </c>
      <c r="F242" s="37">
        <v>11.894</v>
      </c>
      <c r="G242" s="27" t="s">
        <v>825</v>
      </c>
      <c r="H242" s="27"/>
      <c r="I242" s="27" t="s">
        <v>53</v>
      </c>
      <c r="J242" s="27" t="s">
        <v>0</v>
      </c>
      <c r="K242" s="27" t="s">
        <v>53</v>
      </c>
      <c r="L242" s="27" t="s">
        <v>53</v>
      </c>
      <c r="M242" s="27" t="s">
        <v>828</v>
      </c>
      <c r="N242" s="27" t="s">
        <v>204</v>
      </c>
      <c r="O242" s="27" t="s">
        <v>829</v>
      </c>
      <c r="P242" s="27" t="s">
        <v>88</v>
      </c>
      <c r="Q242" s="32" t="s">
        <v>89</v>
      </c>
      <c r="R242" s="27">
        <v>255</v>
      </c>
      <c r="S242" s="27">
        <v>45</v>
      </c>
      <c r="T242" s="27">
        <v>18</v>
      </c>
      <c r="U242" s="27">
        <v>103</v>
      </c>
      <c r="V242" s="27" t="s">
        <v>59</v>
      </c>
      <c r="W242" s="27" t="s">
        <v>60</v>
      </c>
      <c r="X242" s="27" t="s">
        <v>72</v>
      </c>
      <c r="Y242" s="27" t="s">
        <v>71</v>
      </c>
      <c r="Z242" s="27" t="s">
        <v>62</v>
      </c>
      <c r="AA242" s="27" t="s">
        <v>658</v>
      </c>
      <c r="AB242" s="27" t="s">
        <v>53</v>
      </c>
      <c r="AC242" s="27" t="s">
        <v>53</v>
      </c>
      <c r="AD242" s="47">
        <v>3655</v>
      </c>
      <c r="AE242" s="47">
        <f t="shared" si="17"/>
        <v>4568.75</v>
      </c>
      <c r="AF242" s="48">
        <f t="shared" si="18"/>
        <v>1683.961</v>
      </c>
      <c r="AG242" s="47">
        <f t="shared" si="19"/>
        <v>2104.9512500000001</v>
      </c>
      <c r="AH242" s="49" t="s">
        <v>0</v>
      </c>
      <c r="AI242" s="50" t="s">
        <v>0</v>
      </c>
      <c r="AJ242" s="49"/>
      <c r="AK242" s="38">
        <f t="shared" si="20"/>
        <v>0</v>
      </c>
      <c r="AN242" s="3">
        <f t="shared" si="21"/>
        <v>1</v>
      </c>
      <c r="AO242" s="3"/>
    </row>
    <row r="243" spans="1:41" ht="13.15" customHeight="1" x14ac:dyDescent="0.25">
      <c r="A243" s="3"/>
      <c r="B243" s="3"/>
      <c r="C243" s="36" t="s">
        <v>12</v>
      </c>
      <c r="D243" s="58">
        <v>558962</v>
      </c>
      <c r="E243" s="27" t="s">
        <v>830</v>
      </c>
      <c r="F243" s="37">
        <v>11.349</v>
      </c>
      <c r="G243" s="27" t="s">
        <v>825</v>
      </c>
      <c r="H243" s="27"/>
      <c r="I243" s="27" t="s">
        <v>53</v>
      </c>
      <c r="J243" s="27" t="s">
        <v>0</v>
      </c>
      <c r="K243" s="27" t="s">
        <v>0</v>
      </c>
      <c r="L243" s="27" t="s">
        <v>53</v>
      </c>
      <c r="M243" s="27" t="s">
        <v>831</v>
      </c>
      <c r="N243" s="27" t="s">
        <v>500</v>
      </c>
      <c r="O243" s="27" t="s">
        <v>832</v>
      </c>
      <c r="P243" s="27" t="s">
        <v>57</v>
      </c>
      <c r="Q243" s="32" t="s">
        <v>171</v>
      </c>
      <c r="R243" s="27">
        <v>255</v>
      </c>
      <c r="S243" s="27">
        <v>45</v>
      </c>
      <c r="T243" s="27">
        <v>18</v>
      </c>
      <c r="U243" s="27">
        <v>103</v>
      </c>
      <c r="V243" s="27" t="s">
        <v>282</v>
      </c>
      <c r="W243" s="27" t="s">
        <v>60</v>
      </c>
      <c r="X243" s="27" t="s">
        <v>72</v>
      </c>
      <c r="Y243" s="27" t="s">
        <v>62</v>
      </c>
      <c r="Z243" s="27" t="s">
        <v>90</v>
      </c>
      <c r="AA243" s="27" t="s">
        <v>63</v>
      </c>
      <c r="AB243" s="27" t="s">
        <v>53</v>
      </c>
      <c r="AC243" s="27" t="s">
        <v>0</v>
      </c>
      <c r="AD243" s="47">
        <v>3921</v>
      </c>
      <c r="AE243" s="47">
        <f t="shared" si="17"/>
        <v>4901.25</v>
      </c>
      <c r="AF243" s="48">
        <f t="shared" si="18"/>
        <v>1807.9702000000004</v>
      </c>
      <c r="AG243" s="47">
        <f t="shared" si="19"/>
        <v>2259.9627500000006</v>
      </c>
      <c r="AH243" s="49" t="s">
        <v>0</v>
      </c>
      <c r="AI243" s="50" t="s">
        <v>0</v>
      </c>
      <c r="AJ243" s="49"/>
      <c r="AK243" s="38">
        <f t="shared" si="20"/>
        <v>0</v>
      </c>
      <c r="AN243" s="3">
        <f t="shared" si="21"/>
        <v>1</v>
      </c>
      <c r="AO243" s="3"/>
    </row>
    <row r="244" spans="1:41" ht="13.15" customHeight="1" x14ac:dyDescent="0.25">
      <c r="A244" s="3"/>
      <c r="B244" s="3"/>
      <c r="C244" s="36" t="s">
        <v>12</v>
      </c>
      <c r="D244" s="58">
        <v>692362</v>
      </c>
      <c r="E244" s="27" t="s">
        <v>833</v>
      </c>
      <c r="F244" s="37">
        <v>12.101000000000001</v>
      </c>
      <c r="G244" s="27" t="s">
        <v>834</v>
      </c>
      <c r="H244" s="27"/>
      <c r="I244" s="27" t="s">
        <v>53</v>
      </c>
      <c r="J244" s="27" t="s">
        <v>0</v>
      </c>
      <c r="K244" s="27" t="s">
        <v>53</v>
      </c>
      <c r="L244" s="27" t="s">
        <v>53</v>
      </c>
      <c r="M244" s="27" t="s">
        <v>0</v>
      </c>
      <c r="N244" s="27" t="s">
        <v>261</v>
      </c>
      <c r="O244" s="27" t="s">
        <v>835</v>
      </c>
      <c r="P244" s="27" t="s">
        <v>109</v>
      </c>
      <c r="Q244" s="32" t="s">
        <v>110</v>
      </c>
      <c r="R244" s="27">
        <v>225</v>
      </c>
      <c r="S244" s="27">
        <v>45</v>
      </c>
      <c r="T244" s="27">
        <v>19</v>
      </c>
      <c r="U244" s="27">
        <v>96</v>
      </c>
      <c r="V244" s="27" t="s">
        <v>70</v>
      </c>
      <c r="W244" s="27" t="s">
        <v>60</v>
      </c>
      <c r="X244" s="27" t="s">
        <v>111</v>
      </c>
      <c r="Y244" s="27" t="s">
        <v>111</v>
      </c>
      <c r="Z244" s="27" t="s">
        <v>111</v>
      </c>
      <c r="AA244" s="27" t="s">
        <v>112</v>
      </c>
      <c r="AB244" s="27" t="s">
        <v>0</v>
      </c>
      <c r="AC244" s="27" t="s">
        <v>0</v>
      </c>
      <c r="AD244" s="47">
        <v>3715</v>
      </c>
      <c r="AE244" s="47">
        <f t="shared" si="17"/>
        <v>4643.75</v>
      </c>
      <c r="AF244" s="48">
        <f t="shared" si="18"/>
        <v>1711.9330000000002</v>
      </c>
      <c r="AG244" s="47">
        <f t="shared" si="19"/>
        <v>2139.9162500000002</v>
      </c>
      <c r="AH244" s="49" t="s">
        <v>0</v>
      </c>
      <c r="AI244" s="50" t="s">
        <v>0</v>
      </c>
      <c r="AJ244" s="49"/>
      <c r="AK244" s="38">
        <f t="shared" si="20"/>
        <v>0</v>
      </c>
      <c r="AN244" s="3">
        <f t="shared" si="21"/>
        <v>0</v>
      </c>
      <c r="AO244" s="3"/>
    </row>
    <row r="245" spans="1:41" ht="13.15" customHeight="1" x14ac:dyDescent="0.25">
      <c r="A245" s="3"/>
      <c r="B245" s="3"/>
      <c r="C245" s="36" t="s">
        <v>12</v>
      </c>
      <c r="D245" s="58">
        <v>941775</v>
      </c>
      <c r="E245" s="27" t="s">
        <v>836</v>
      </c>
      <c r="F245" s="37">
        <v>11.391999999999999</v>
      </c>
      <c r="G245" s="27" t="s">
        <v>834</v>
      </c>
      <c r="H245" s="27"/>
      <c r="I245" s="27" t="s">
        <v>53</v>
      </c>
      <c r="J245" s="27" t="s">
        <v>0</v>
      </c>
      <c r="K245" s="27" t="s">
        <v>53</v>
      </c>
      <c r="L245" s="27" t="s">
        <v>53</v>
      </c>
      <c r="M245" s="27" t="s">
        <v>837</v>
      </c>
      <c r="N245" s="27" t="s">
        <v>261</v>
      </c>
      <c r="O245" s="27" t="s">
        <v>835</v>
      </c>
      <c r="P245" s="27" t="s">
        <v>88</v>
      </c>
      <c r="Q245" s="32" t="s">
        <v>89</v>
      </c>
      <c r="R245" s="27">
        <v>225</v>
      </c>
      <c r="S245" s="27">
        <v>45</v>
      </c>
      <c r="T245" s="27">
        <v>19</v>
      </c>
      <c r="U245" s="27">
        <v>96</v>
      </c>
      <c r="V245" s="27" t="s">
        <v>70</v>
      </c>
      <c r="W245" s="27" t="s">
        <v>60</v>
      </c>
      <c r="X245" s="27" t="s">
        <v>72</v>
      </c>
      <c r="Y245" s="27" t="s">
        <v>71</v>
      </c>
      <c r="Z245" s="27" t="s">
        <v>90</v>
      </c>
      <c r="AA245" s="27" t="s">
        <v>122</v>
      </c>
      <c r="AB245" s="27" t="s">
        <v>53</v>
      </c>
      <c r="AC245" s="27" t="s">
        <v>53</v>
      </c>
      <c r="AD245" s="47">
        <v>3610</v>
      </c>
      <c r="AE245" s="47">
        <f t="shared" si="17"/>
        <v>4512.5</v>
      </c>
      <c r="AF245" s="48">
        <f t="shared" si="18"/>
        <v>1662.9820000000002</v>
      </c>
      <c r="AG245" s="47">
        <f t="shared" si="19"/>
        <v>2078.7275000000004</v>
      </c>
      <c r="AH245" s="49" t="s">
        <v>0</v>
      </c>
      <c r="AI245" s="50" t="s">
        <v>667</v>
      </c>
      <c r="AJ245" s="49"/>
      <c r="AK245" s="38">
        <f t="shared" si="20"/>
        <v>0</v>
      </c>
      <c r="AN245" s="3">
        <f t="shared" si="21"/>
        <v>0</v>
      </c>
      <c r="AO245" s="3"/>
    </row>
    <row r="246" spans="1:41" ht="13.15" customHeight="1" x14ac:dyDescent="0.25">
      <c r="A246" s="3"/>
      <c r="B246" s="3"/>
      <c r="C246" s="36" t="s">
        <v>12</v>
      </c>
      <c r="D246" s="58">
        <v>765789</v>
      </c>
      <c r="E246" s="27" t="s">
        <v>838</v>
      </c>
      <c r="F246" s="37">
        <v>11.749000000000001</v>
      </c>
      <c r="G246" s="27" t="s">
        <v>834</v>
      </c>
      <c r="H246" s="27"/>
      <c r="I246" s="27" t="s">
        <v>53</v>
      </c>
      <c r="J246" s="27" t="s">
        <v>0</v>
      </c>
      <c r="K246" s="27" t="s">
        <v>53</v>
      </c>
      <c r="L246" s="27" t="s">
        <v>53</v>
      </c>
      <c r="M246" s="27" t="s">
        <v>839</v>
      </c>
      <c r="N246" s="27" t="s">
        <v>840</v>
      </c>
      <c r="O246" s="27" t="s">
        <v>841</v>
      </c>
      <c r="P246" s="27" t="s">
        <v>57</v>
      </c>
      <c r="Q246" s="32" t="s">
        <v>171</v>
      </c>
      <c r="R246" s="27">
        <v>225</v>
      </c>
      <c r="S246" s="27">
        <v>45</v>
      </c>
      <c r="T246" s="27">
        <v>19</v>
      </c>
      <c r="U246" s="27">
        <v>96</v>
      </c>
      <c r="V246" s="27" t="s">
        <v>282</v>
      </c>
      <c r="W246" s="27" t="s">
        <v>60</v>
      </c>
      <c r="X246" s="27" t="s">
        <v>72</v>
      </c>
      <c r="Y246" s="27" t="s">
        <v>62</v>
      </c>
      <c r="Z246" s="27" t="s">
        <v>90</v>
      </c>
      <c r="AA246" s="27" t="s">
        <v>136</v>
      </c>
      <c r="AB246" s="27" t="s">
        <v>53</v>
      </c>
      <c r="AC246" s="27" t="s">
        <v>0</v>
      </c>
      <c r="AD246" s="47">
        <v>3992</v>
      </c>
      <c r="AE246" s="47">
        <f t="shared" si="17"/>
        <v>4990</v>
      </c>
      <c r="AF246" s="48">
        <f t="shared" si="18"/>
        <v>1841.0704000000001</v>
      </c>
      <c r="AG246" s="47">
        <f t="shared" si="19"/>
        <v>2301.3380000000002</v>
      </c>
      <c r="AH246" s="49" t="s">
        <v>0</v>
      </c>
      <c r="AI246" s="50" t="s">
        <v>0</v>
      </c>
      <c r="AJ246" s="49"/>
      <c r="AK246" s="38">
        <f t="shared" si="20"/>
        <v>0</v>
      </c>
      <c r="AN246" s="3">
        <f t="shared" si="21"/>
        <v>0</v>
      </c>
      <c r="AO246" s="3"/>
    </row>
    <row r="247" spans="1:41" ht="13.15" customHeight="1" x14ac:dyDescent="0.25">
      <c r="A247" s="3"/>
      <c r="B247" s="3"/>
      <c r="C247" s="36" t="s">
        <v>12</v>
      </c>
      <c r="D247" s="58">
        <v>645590</v>
      </c>
      <c r="E247" s="27" t="s">
        <v>842</v>
      </c>
      <c r="F247" s="37">
        <v>12.82</v>
      </c>
      <c r="G247" s="27" t="s">
        <v>843</v>
      </c>
      <c r="H247" s="27"/>
      <c r="I247" s="27" t="s">
        <v>53</v>
      </c>
      <c r="J247" s="27" t="s">
        <v>0</v>
      </c>
      <c r="K247" s="27" t="s">
        <v>53</v>
      </c>
      <c r="L247" s="27" t="s">
        <v>53</v>
      </c>
      <c r="M247" s="27" t="s">
        <v>0</v>
      </c>
      <c r="N247" s="27" t="s">
        <v>192</v>
      </c>
      <c r="O247" s="27" t="s">
        <v>844</v>
      </c>
      <c r="P247" s="27" t="s">
        <v>109</v>
      </c>
      <c r="Q247" s="32" t="s">
        <v>110</v>
      </c>
      <c r="R247" s="27">
        <v>235</v>
      </c>
      <c r="S247" s="27">
        <v>45</v>
      </c>
      <c r="T247" s="27">
        <v>19</v>
      </c>
      <c r="U247" s="27">
        <v>99</v>
      </c>
      <c r="V247" s="27" t="s">
        <v>59</v>
      </c>
      <c r="W247" s="27" t="s">
        <v>60</v>
      </c>
      <c r="X247" s="27" t="s">
        <v>111</v>
      </c>
      <c r="Y247" s="27" t="s">
        <v>111</v>
      </c>
      <c r="Z247" s="27" t="s">
        <v>111</v>
      </c>
      <c r="AA247" s="27" t="s">
        <v>112</v>
      </c>
      <c r="AB247" s="27" t="s">
        <v>0</v>
      </c>
      <c r="AC247" s="27" t="s">
        <v>0</v>
      </c>
      <c r="AD247" s="47">
        <v>4235</v>
      </c>
      <c r="AE247" s="47">
        <f t="shared" si="17"/>
        <v>5293.75</v>
      </c>
      <c r="AF247" s="48">
        <f t="shared" si="18"/>
        <v>1954.357</v>
      </c>
      <c r="AG247" s="47">
        <f t="shared" si="19"/>
        <v>2442.94625</v>
      </c>
      <c r="AH247" s="49" t="s">
        <v>0</v>
      </c>
      <c r="AI247" s="50" t="s">
        <v>0</v>
      </c>
      <c r="AJ247" s="49"/>
      <c r="AK247" s="38">
        <f t="shared" si="20"/>
        <v>0</v>
      </c>
      <c r="AN247" s="3">
        <f t="shared" si="21"/>
        <v>1</v>
      </c>
      <c r="AO247" s="3"/>
    </row>
    <row r="248" spans="1:41" ht="13.15" customHeight="1" x14ac:dyDescent="0.25">
      <c r="A248" s="3"/>
      <c r="B248" s="3"/>
      <c r="C248" s="36" t="s">
        <v>12</v>
      </c>
      <c r="D248" s="58">
        <v>965678</v>
      </c>
      <c r="E248" s="27" t="s">
        <v>845</v>
      </c>
      <c r="F248" s="37">
        <v>12.456</v>
      </c>
      <c r="G248" s="27" t="s">
        <v>843</v>
      </c>
      <c r="H248" s="27"/>
      <c r="I248" s="27" t="s">
        <v>53</v>
      </c>
      <c r="J248" s="27" t="s">
        <v>0</v>
      </c>
      <c r="K248" s="27" t="s">
        <v>53</v>
      </c>
      <c r="L248" s="27" t="s">
        <v>53</v>
      </c>
      <c r="M248" s="27" t="s">
        <v>846</v>
      </c>
      <c r="N248" s="27" t="s">
        <v>192</v>
      </c>
      <c r="O248" s="27" t="s">
        <v>844</v>
      </c>
      <c r="P248" s="27" t="s">
        <v>88</v>
      </c>
      <c r="Q248" s="32" t="s">
        <v>89</v>
      </c>
      <c r="R248" s="27">
        <v>235</v>
      </c>
      <c r="S248" s="27">
        <v>45</v>
      </c>
      <c r="T248" s="27">
        <v>19</v>
      </c>
      <c r="U248" s="27">
        <v>99</v>
      </c>
      <c r="V248" s="27" t="s">
        <v>59</v>
      </c>
      <c r="W248" s="27" t="s">
        <v>60</v>
      </c>
      <c r="X248" s="27" t="s">
        <v>62</v>
      </c>
      <c r="Y248" s="27" t="s">
        <v>71</v>
      </c>
      <c r="Z248" s="27" t="s">
        <v>90</v>
      </c>
      <c r="AA248" s="27" t="s">
        <v>122</v>
      </c>
      <c r="AB248" s="27" t="s">
        <v>53</v>
      </c>
      <c r="AC248" s="27" t="s">
        <v>53</v>
      </c>
      <c r="AD248" s="47">
        <v>4039</v>
      </c>
      <c r="AE248" s="47">
        <f t="shared" si="17"/>
        <v>5048.75</v>
      </c>
      <c r="AF248" s="48">
        <f t="shared" si="18"/>
        <v>1862.9818000000002</v>
      </c>
      <c r="AG248" s="47">
        <f t="shared" si="19"/>
        <v>2328.7272500000004</v>
      </c>
      <c r="AH248" s="49" t="s">
        <v>0</v>
      </c>
      <c r="AI248" s="50" t="s">
        <v>0</v>
      </c>
      <c r="AJ248" s="49"/>
      <c r="AK248" s="38">
        <f t="shared" si="20"/>
        <v>0</v>
      </c>
      <c r="AN248" s="3">
        <f t="shared" si="21"/>
        <v>1</v>
      </c>
      <c r="AO248" s="3"/>
    </row>
    <row r="249" spans="1:41" ht="13.15" customHeight="1" x14ac:dyDescent="0.25">
      <c r="A249" s="3"/>
      <c r="B249" s="3"/>
      <c r="C249" s="36" t="s">
        <v>12</v>
      </c>
      <c r="D249" s="58">
        <v>319060</v>
      </c>
      <c r="E249" s="27" t="s">
        <v>847</v>
      </c>
      <c r="F249" s="37">
        <v>11.914</v>
      </c>
      <c r="G249" s="27" t="s">
        <v>843</v>
      </c>
      <c r="H249" s="27"/>
      <c r="I249" s="27" t="s">
        <v>53</v>
      </c>
      <c r="J249" s="27" t="s">
        <v>0</v>
      </c>
      <c r="K249" s="27" t="s">
        <v>53</v>
      </c>
      <c r="L249" s="27" t="s">
        <v>53</v>
      </c>
      <c r="M249" s="27" t="s">
        <v>848</v>
      </c>
      <c r="N249" s="27" t="s">
        <v>435</v>
      </c>
      <c r="O249" s="27" t="s">
        <v>849</v>
      </c>
      <c r="P249" s="27" t="s">
        <v>57</v>
      </c>
      <c r="Q249" s="32" t="s">
        <v>200</v>
      </c>
      <c r="R249" s="27">
        <v>235</v>
      </c>
      <c r="S249" s="27">
        <v>45</v>
      </c>
      <c r="T249" s="27">
        <v>19</v>
      </c>
      <c r="U249" s="27">
        <v>95</v>
      </c>
      <c r="V249" s="27" t="s">
        <v>282</v>
      </c>
      <c r="W249" s="27" t="s">
        <v>60</v>
      </c>
      <c r="X249" s="27" t="s">
        <v>61</v>
      </c>
      <c r="Y249" s="27" t="s">
        <v>72</v>
      </c>
      <c r="Z249" s="27" t="s">
        <v>62</v>
      </c>
      <c r="AA249" s="27" t="s">
        <v>201</v>
      </c>
      <c r="AB249" s="27" t="s">
        <v>53</v>
      </c>
      <c r="AC249" s="27" t="s">
        <v>0</v>
      </c>
      <c r="AD249" s="47">
        <v>4129</v>
      </c>
      <c r="AE249" s="47">
        <f t="shared" si="17"/>
        <v>5161.25</v>
      </c>
      <c r="AF249" s="48">
        <f t="shared" si="18"/>
        <v>1904.9398000000003</v>
      </c>
      <c r="AG249" s="47">
        <f t="shared" si="19"/>
        <v>2381.1747500000006</v>
      </c>
      <c r="AH249" s="49" t="s">
        <v>283</v>
      </c>
      <c r="AI249" s="50" t="s">
        <v>0</v>
      </c>
      <c r="AJ249" s="49"/>
      <c r="AK249" s="38">
        <f t="shared" si="20"/>
        <v>0</v>
      </c>
      <c r="AN249" s="3">
        <f t="shared" si="21"/>
        <v>1</v>
      </c>
      <c r="AO249" s="3"/>
    </row>
    <row r="250" spans="1:41" ht="13.15" customHeight="1" x14ac:dyDescent="0.25">
      <c r="A250" s="3"/>
      <c r="B250" s="3"/>
      <c r="C250" s="36" t="s">
        <v>12</v>
      </c>
      <c r="D250" s="58">
        <v>841313</v>
      </c>
      <c r="E250" s="27" t="s">
        <v>850</v>
      </c>
      <c r="F250" s="37">
        <v>11.749000000000001</v>
      </c>
      <c r="G250" s="27" t="s">
        <v>843</v>
      </c>
      <c r="H250" s="27"/>
      <c r="I250" s="27" t="s">
        <v>53</v>
      </c>
      <c r="J250" s="27" t="s">
        <v>0</v>
      </c>
      <c r="K250" s="27" t="s">
        <v>53</v>
      </c>
      <c r="L250" s="27" t="s">
        <v>53</v>
      </c>
      <c r="M250" s="27" t="s">
        <v>851</v>
      </c>
      <c r="N250" s="27" t="s">
        <v>514</v>
      </c>
      <c r="O250" s="27" t="s">
        <v>852</v>
      </c>
      <c r="P250" s="27" t="s">
        <v>57</v>
      </c>
      <c r="Q250" s="32" t="s">
        <v>171</v>
      </c>
      <c r="R250" s="27">
        <v>235</v>
      </c>
      <c r="S250" s="27">
        <v>45</v>
      </c>
      <c r="T250" s="27">
        <v>19</v>
      </c>
      <c r="U250" s="27">
        <v>99</v>
      </c>
      <c r="V250" s="27" t="s">
        <v>282</v>
      </c>
      <c r="W250" s="27" t="s">
        <v>60</v>
      </c>
      <c r="X250" s="27" t="s">
        <v>72</v>
      </c>
      <c r="Y250" s="27" t="s">
        <v>62</v>
      </c>
      <c r="Z250" s="27" t="s">
        <v>90</v>
      </c>
      <c r="AA250" s="27" t="s">
        <v>136</v>
      </c>
      <c r="AB250" s="27" t="s">
        <v>53</v>
      </c>
      <c r="AC250" s="27" t="s">
        <v>0</v>
      </c>
      <c r="AD250" s="47">
        <v>3758</v>
      </c>
      <c r="AE250" s="47">
        <f t="shared" si="17"/>
        <v>4697.5</v>
      </c>
      <c r="AF250" s="48">
        <f t="shared" si="18"/>
        <v>1731.9796000000001</v>
      </c>
      <c r="AG250" s="47">
        <f t="shared" si="19"/>
        <v>2164.9745000000003</v>
      </c>
      <c r="AH250" s="49" t="s">
        <v>0</v>
      </c>
      <c r="AI250" s="50" t="s">
        <v>0</v>
      </c>
      <c r="AJ250" s="49"/>
      <c r="AK250" s="38">
        <f t="shared" si="20"/>
        <v>0</v>
      </c>
      <c r="AN250" s="3">
        <f t="shared" si="21"/>
        <v>1</v>
      </c>
      <c r="AO250" s="3"/>
    </row>
    <row r="251" spans="1:41" ht="13.15" customHeight="1" x14ac:dyDescent="0.25">
      <c r="A251" s="3"/>
      <c r="B251" s="3"/>
      <c r="C251" s="36" t="s">
        <v>12</v>
      </c>
      <c r="D251" s="58">
        <v>9725</v>
      </c>
      <c r="E251" s="27" t="s">
        <v>853</v>
      </c>
      <c r="F251" s="37">
        <v>12.82</v>
      </c>
      <c r="G251" s="27" t="s">
        <v>854</v>
      </c>
      <c r="H251" s="27"/>
      <c r="I251" s="27" t="s">
        <v>53</v>
      </c>
      <c r="J251" s="27" t="s">
        <v>0</v>
      </c>
      <c r="K251" s="27" t="s">
        <v>53</v>
      </c>
      <c r="L251" s="27" t="s">
        <v>53</v>
      </c>
      <c r="M251" s="27" t="s">
        <v>0</v>
      </c>
      <c r="N251" s="27" t="s">
        <v>169</v>
      </c>
      <c r="O251" s="27" t="s">
        <v>855</v>
      </c>
      <c r="P251" s="27" t="s">
        <v>109</v>
      </c>
      <c r="Q251" s="32" t="s">
        <v>110</v>
      </c>
      <c r="R251" s="27">
        <v>245</v>
      </c>
      <c r="S251" s="27">
        <v>45</v>
      </c>
      <c r="T251" s="27">
        <v>19</v>
      </c>
      <c r="U251" s="27">
        <v>102</v>
      </c>
      <c r="V251" s="27" t="s">
        <v>59</v>
      </c>
      <c r="W251" s="27" t="s">
        <v>60</v>
      </c>
      <c r="X251" s="27" t="s">
        <v>111</v>
      </c>
      <c r="Y251" s="27" t="s">
        <v>111</v>
      </c>
      <c r="Z251" s="27" t="s">
        <v>111</v>
      </c>
      <c r="AA251" s="27" t="s">
        <v>112</v>
      </c>
      <c r="AB251" s="27" t="s">
        <v>0</v>
      </c>
      <c r="AC251" s="27" t="s">
        <v>0</v>
      </c>
      <c r="AD251" s="47">
        <v>4184</v>
      </c>
      <c r="AE251" s="47">
        <f t="shared" si="17"/>
        <v>5230</v>
      </c>
      <c r="AF251" s="48">
        <f t="shared" si="18"/>
        <v>1930.5808000000004</v>
      </c>
      <c r="AG251" s="47">
        <f t="shared" si="19"/>
        <v>2413.2260000000006</v>
      </c>
      <c r="AH251" s="49" t="s">
        <v>0</v>
      </c>
      <c r="AI251" s="50" t="s">
        <v>0</v>
      </c>
      <c r="AJ251" s="49"/>
      <c r="AK251" s="38">
        <f t="shared" si="20"/>
        <v>0</v>
      </c>
      <c r="AN251" s="3">
        <f t="shared" si="21"/>
        <v>0</v>
      </c>
      <c r="AO251" s="3"/>
    </row>
    <row r="252" spans="1:41" ht="13.15" customHeight="1" x14ac:dyDescent="0.25">
      <c r="A252" s="3"/>
      <c r="B252" s="3"/>
      <c r="C252" s="36" t="s">
        <v>12</v>
      </c>
      <c r="D252" s="58">
        <v>817448</v>
      </c>
      <c r="E252" s="27" t="s">
        <v>856</v>
      </c>
      <c r="F252" s="37">
        <v>12.13</v>
      </c>
      <c r="G252" s="27" t="s">
        <v>854</v>
      </c>
      <c r="H252" s="27"/>
      <c r="I252" s="27" t="s">
        <v>53</v>
      </c>
      <c r="J252" s="27" t="s">
        <v>0</v>
      </c>
      <c r="K252" s="27" t="s">
        <v>53</v>
      </c>
      <c r="L252" s="27" t="s">
        <v>53</v>
      </c>
      <c r="M252" s="27" t="s">
        <v>857</v>
      </c>
      <c r="N252" s="27" t="s">
        <v>169</v>
      </c>
      <c r="O252" s="27" t="s">
        <v>855</v>
      </c>
      <c r="P252" s="27" t="s">
        <v>88</v>
      </c>
      <c r="Q252" s="32" t="s">
        <v>89</v>
      </c>
      <c r="R252" s="27">
        <v>245</v>
      </c>
      <c r="S252" s="27">
        <v>45</v>
      </c>
      <c r="T252" s="27">
        <v>19</v>
      </c>
      <c r="U252" s="27">
        <v>102</v>
      </c>
      <c r="V252" s="27" t="s">
        <v>59</v>
      </c>
      <c r="W252" s="27" t="s">
        <v>60</v>
      </c>
      <c r="X252" s="27" t="s">
        <v>62</v>
      </c>
      <c r="Y252" s="27" t="s">
        <v>71</v>
      </c>
      <c r="Z252" s="27" t="s">
        <v>62</v>
      </c>
      <c r="AA252" s="27" t="s">
        <v>658</v>
      </c>
      <c r="AB252" s="27" t="s">
        <v>53</v>
      </c>
      <c r="AC252" s="27" t="s">
        <v>53</v>
      </c>
      <c r="AD252" s="47">
        <v>3845</v>
      </c>
      <c r="AE252" s="47">
        <f t="shared" si="17"/>
        <v>4806.25</v>
      </c>
      <c r="AF252" s="48">
        <f t="shared" si="18"/>
        <v>1772.5390000000004</v>
      </c>
      <c r="AG252" s="47">
        <f t="shared" si="19"/>
        <v>2215.6737500000004</v>
      </c>
      <c r="AH252" s="49" t="s">
        <v>0</v>
      </c>
      <c r="AI252" s="50" t="s">
        <v>0</v>
      </c>
      <c r="AJ252" s="49"/>
      <c r="AK252" s="38">
        <f t="shared" si="20"/>
        <v>0</v>
      </c>
      <c r="AN252" s="3">
        <f t="shared" si="21"/>
        <v>0</v>
      </c>
      <c r="AO252" s="3"/>
    </row>
    <row r="253" spans="1:41" ht="13.15" customHeight="1" x14ac:dyDescent="0.25">
      <c r="A253" s="3"/>
      <c r="B253" s="3"/>
      <c r="C253" s="36" t="s">
        <v>12</v>
      </c>
      <c r="D253" s="58">
        <v>120939</v>
      </c>
      <c r="E253" s="27" t="s">
        <v>858</v>
      </c>
      <c r="F253" s="37">
        <v>12.436</v>
      </c>
      <c r="G253" s="27" t="s">
        <v>854</v>
      </c>
      <c r="H253" s="27"/>
      <c r="I253" s="27" t="s">
        <v>53</v>
      </c>
      <c r="J253" s="27" t="s">
        <v>0</v>
      </c>
      <c r="K253" s="27" t="s">
        <v>53</v>
      </c>
      <c r="L253" s="27" t="s">
        <v>53</v>
      </c>
      <c r="M253" s="27" t="s">
        <v>859</v>
      </c>
      <c r="N253" s="27" t="s">
        <v>307</v>
      </c>
      <c r="O253" s="27" t="s">
        <v>860</v>
      </c>
      <c r="P253" s="27" t="s">
        <v>57</v>
      </c>
      <c r="Q253" s="32" t="s">
        <v>171</v>
      </c>
      <c r="R253" s="27">
        <v>245</v>
      </c>
      <c r="S253" s="27">
        <v>45</v>
      </c>
      <c r="T253" s="27">
        <v>19</v>
      </c>
      <c r="U253" s="27">
        <v>102</v>
      </c>
      <c r="V253" s="27" t="s">
        <v>282</v>
      </c>
      <c r="W253" s="27" t="s">
        <v>60</v>
      </c>
      <c r="X253" s="27" t="s">
        <v>61</v>
      </c>
      <c r="Y253" s="27" t="s">
        <v>72</v>
      </c>
      <c r="Z253" s="27" t="s">
        <v>62</v>
      </c>
      <c r="AA253" s="27" t="s">
        <v>201</v>
      </c>
      <c r="AB253" s="27" t="s">
        <v>53</v>
      </c>
      <c r="AC253" s="27" t="s">
        <v>0</v>
      </c>
      <c r="AD253" s="47">
        <v>4484</v>
      </c>
      <c r="AE253" s="47">
        <f t="shared" si="17"/>
        <v>5605</v>
      </c>
      <c r="AF253" s="48">
        <f t="shared" si="18"/>
        <v>2070.4408000000003</v>
      </c>
      <c r="AG253" s="47">
        <f t="shared" si="19"/>
        <v>2588.0510000000004</v>
      </c>
      <c r="AH253" s="49" t="s">
        <v>283</v>
      </c>
      <c r="AI253" s="50" t="s">
        <v>0</v>
      </c>
      <c r="AJ253" s="49"/>
      <c r="AK253" s="38">
        <f t="shared" si="20"/>
        <v>0</v>
      </c>
      <c r="AN253" s="3">
        <f t="shared" si="21"/>
        <v>0</v>
      </c>
      <c r="AO253" s="3"/>
    </row>
    <row r="254" spans="1:41" ht="13.15" customHeight="1" x14ac:dyDescent="0.25">
      <c r="A254" s="3"/>
      <c r="B254" s="3"/>
      <c r="C254" s="36" t="s">
        <v>12</v>
      </c>
      <c r="D254" s="58">
        <v>163946</v>
      </c>
      <c r="E254" s="27" t="s">
        <v>861</v>
      </c>
      <c r="F254" s="37">
        <v>11.8</v>
      </c>
      <c r="G254" s="27" t="s">
        <v>854</v>
      </c>
      <c r="H254" s="27"/>
      <c r="I254" s="27" t="s">
        <v>53</v>
      </c>
      <c r="J254" s="27" t="s">
        <v>0</v>
      </c>
      <c r="K254" s="27" t="s">
        <v>0</v>
      </c>
      <c r="L254" s="27" t="s">
        <v>53</v>
      </c>
      <c r="M254" s="27" t="s">
        <v>862</v>
      </c>
      <c r="N254" s="27" t="s">
        <v>307</v>
      </c>
      <c r="O254" s="27" t="s">
        <v>860</v>
      </c>
      <c r="P254" s="27" t="s">
        <v>57</v>
      </c>
      <c r="Q254" s="32" t="s">
        <v>171</v>
      </c>
      <c r="R254" s="27">
        <v>245</v>
      </c>
      <c r="S254" s="27">
        <v>45</v>
      </c>
      <c r="T254" s="27">
        <v>19</v>
      </c>
      <c r="U254" s="27">
        <v>102</v>
      </c>
      <c r="V254" s="27" t="s">
        <v>282</v>
      </c>
      <c r="W254" s="27" t="s">
        <v>60</v>
      </c>
      <c r="X254" s="27" t="s">
        <v>72</v>
      </c>
      <c r="Y254" s="27" t="s">
        <v>62</v>
      </c>
      <c r="Z254" s="27" t="s">
        <v>90</v>
      </c>
      <c r="AA254" s="27" t="s">
        <v>122</v>
      </c>
      <c r="AB254" s="27" t="s">
        <v>53</v>
      </c>
      <c r="AC254" s="27" t="s">
        <v>0</v>
      </c>
      <c r="AD254" s="47">
        <v>4168</v>
      </c>
      <c r="AE254" s="47">
        <f t="shared" si="17"/>
        <v>5210</v>
      </c>
      <c r="AF254" s="48">
        <f t="shared" si="18"/>
        <v>1923.1216000000004</v>
      </c>
      <c r="AG254" s="47">
        <f t="shared" si="19"/>
        <v>2403.9020000000005</v>
      </c>
      <c r="AH254" s="49" t="s">
        <v>220</v>
      </c>
      <c r="AI254" s="50" t="s">
        <v>863</v>
      </c>
      <c r="AJ254" s="49"/>
      <c r="AK254" s="38">
        <f t="shared" si="20"/>
        <v>0</v>
      </c>
      <c r="AN254" s="3">
        <f t="shared" si="21"/>
        <v>0</v>
      </c>
      <c r="AO254" s="3"/>
    </row>
    <row r="255" spans="1:41" ht="13.15" customHeight="1" x14ac:dyDescent="0.25">
      <c r="A255" s="3"/>
      <c r="B255" s="3"/>
      <c r="C255" s="36" t="s">
        <v>12</v>
      </c>
      <c r="D255" s="58">
        <v>660590</v>
      </c>
      <c r="E255" s="27" t="s">
        <v>864</v>
      </c>
      <c r="F255" s="37">
        <v>11.743</v>
      </c>
      <c r="G255" s="27" t="s">
        <v>854</v>
      </c>
      <c r="H255" s="27"/>
      <c r="I255" s="27" t="s">
        <v>53</v>
      </c>
      <c r="J255" s="27" t="s">
        <v>0</v>
      </c>
      <c r="K255" s="27" t="s">
        <v>0</v>
      </c>
      <c r="L255" s="27" t="s">
        <v>53</v>
      </c>
      <c r="M255" s="27" t="s">
        <v>865</v>
      </c>
      <c r="N255" s="27" t="s">
        <v>307</v>
      </c>
      <c r="O255" s="27" t="s">
        <v>860</v>
      </c>
      <c r="P255" s="27" t="s">
        <v>57</v>
      </c>
      <c r="Q255" s="32" t="s">
        <v>171</v>
      </c>
      <c r="R255" s="27">
        <v>245</v>
      </c>
      <c r="S255" s="27">
        <v>45</v>
      </c>
      <c r="T255" s="27">
        <v>19</v>
      </c>
      <c r="U255" s="27">
        <v>102</v>
      </c>
      <c r="V255" s="27" t="s">
        <v>282</v>
      </c>
      <c r="W255" s="27" t="s">
        <v>60</v>
      </c>
      <c r="X255" s="27" t="s">
        <v>72</v>
      </c>
      <c r="Y255" s="27" t="s">
        <v>62</v>
      </c>
      <c r="Z255" s="27" t="s">
        <v>62</v>
      </c>
      <c r="AA255" s="27" t="s">
        <v>631</v>
      </c>
      <c r="AB255" s="27" t="s">
        <v>53</v>
      </c>
      <c r="AC255" s="27" t="s">
        <v>0</v>
      </c>
      <c r="AD255" s="47">
        <v>4088</v>
      </c>
      <c r="AE255" s="47">
        <f t="shared" si="17"/>
        <v>5110</v>
      </c>
      <c r="AF255" s="48">
        <f t="shared" si="18"/>
        <v>1885.8256000000001</v>
      </c>
      <c r="AG255" s="47">
        <f t="shared" si="19"/>
        <v>2357.2820000000002</v>
      </c>
      <c r="AH255" s="49" t="s">
        <v>0</v>
      </c>
      <c r="AI255" s="50" t="s">
        <v>0</v>
      </c>
      <c r="AJ255" s="49"/>
      <c r="AK255" s="38">
        <f t="shared" si="20"/>
        <v>0</v>
      </c>
      <c r="AN255" s="3">
        <f t="shared" si="21"/>
        <v>0</v>
      </c>
      <c r="AO255" s="3"/>
    </row>
    <row r="256" spans="1:41" ht="13.15" customHeight="1" x14ac:dyDescent="0.25">
      <c r="A256" s="3"/>
      <c r="B256" s="3"/>
      <c r="C256" s="36" t="s">
        <v>12</v>
      </c>
      <c r="D256" s="58">
        <v>653203</v>
      </c>
      <c r="E256" s="27" t="s">
        <v>866</v>
      </c>
      <c r="F256" s="37">
        <v>13.535</v>
      </c>
      <c r="G256" s="27" t="s">
        <v>867</v>
      </c>
      <c r="H256" s="27"/>
      <c r="I256" s="27" t="s">
        <v>53</v>
      </c>
      <c r="J256" s="27" t="s">
        <v>0</v>
      </c>
      <c r="K256" s="27" t="s">
        <v>53</v>
      </c>
      <c r="L256" s="27" t="s">
        <v>53</v>
      </c>
      <c r="M256" s="27" t="s">
        <v>0</v>
      </c>
      <c r="N256" s="27" t="s">
        <v>656</v>
      </c>
      <c r="O256" s="27" t="s">
        <v>868</v>
      </c>
      <c r="P256" s="27" t="s">
        <v>109</v>
      </c>
      <c r="Q256" s="32" t="s">
        <v>110</v>
      </c>
      <c r="R256" s="27">
        <v>255</v>
      </c>
      <c r="S256" s="27">
        <v>45</v>
      </c>
      <c r="T256" s="27">
        <v>19</v>
      </c>
      <c r="U256" s="27">
        <v>104</v>
      </c>
      <c r="V256" s="27" t="s">
        <v>59</v>
      </c>
      <c r="W256" s="27" t="s">
        <v>60</v>
      </c>
      <c r="X256" s="27" t="s">
        <v>111</v>
      </c>
      <c r="Y256" s="27" t="s">
        <v>111</v>
      </c>
      <c r="Z256" s="27" t="s">
        <v>111</v>
      </c>
      <c r="AA256" s="27" t="s">
        <v>112</v>
      </c>
      <c r="AB256" s="27" t="s">
        <v>0</v>
      </c>
      <c r="AC256" s="27" t="s">
        <v>0</v>
      </c>
      <c r="AD256" s="47">
        <v>4595</v>
      </c>
      <c r="AE256" s="47">
        <f t="shared" si="17"/>
        <v>5743.75</v>
      </c>
      <c r="AF256" s="48">
        <f t="shared" si="18"/>
        <v>2122.1890000000003</v>
      </c>
      <c r="AG256" s="47">
        <f t="shared" si="19"/>
        <v>2652.7362500000004</v>
      </c>
      <c r="AH256" s="49" t="s">
        <v>0</v>
      </c>
      <c r="AI256" s="50" t="s">
        <v>0</v>
      </c>
      <c r="AJ256" s="49"/>
      <c r="AK256" s="38">
        <f t="shared" si="20"/>
        <v>0</v>
      </c>
      <c r="AN256" s="3">
        <f t="shared" si="21"/>
        <v>1</v>
      </c>
      <c r="AO256" s="3"/>
    </row>
    <row r="257" spans="1:41" ht="13.15" customHeight="1" x14ac:dyDescent="0.25">
      <c r="A257" s="3"/>
      <c r="B257" s="3"/>
      <c r="C257" s="36" t="s">
        <v>12</v>
      </c>
      <c r="D257" s="58">
        <v>902413</v>
      </c>
      <c r="E257" s="27" t="s">
        <v>869</v>
      </c>
      <c r="F257" s="37">
        <v>13.833</v>
      </c>
      <c r="G257" s="27" t="s">
        <v>867</v>
      </c>
      <c r="H257" s="27"/>
      <c r="I257" s="27" t="s">
        <v>53</v>
      </c>
      <c r="J257" s="27" t="s">
        <v>0</v>
      </c>
      <c r="K257" s="27" t="s">
        <v>53</v>
      </c>
      <c r="L257" s="27" t="s">
        <v>53</v>
      </c>
      <c r="M257" s="27" t="s">
        <v>870</v>
      </c>
      <c r="N257" s="27" t="s">
        <v>656</v>
      </c>
      <c r="O257" s="27" t="s">
        <v>868</v>
      </c>
      <c r="P257" s="27" t="s">
        <v>88</v>
      </c>
      <c r="Q257" s="32" t="s">
        <v>89</v>
      </c>
      <c r="R257" s="27">
        <v>255</v>
      </c>
      <c r="S257" s="27">
        <v>45</v>
      </c>
      <c r="T257" s="27">
        <v>19</v>
      </c>
      <c r="U257" s="27">
        <v>104</v>
      </c>
      <c r="V257" s="27" t="s">
        <v>59</v>
      </c>
      <c r="W257" s="27" t="s">
        <v>60</v>
      </c>
      <c r="X257" s="27" t="s">
        <v>72</v>
      </c>
      <c r="Y257" s="27" t="s">
        <v>71</v>
      </c>
      <c r="Z257" s="27" t="s">
        <v>62</v>
      </c>
      <c r="AA257" s="27" t="s">
        <v>658</v>
      </c>
      <c r="AB257" s="27" t="s">
        <v>53</v>
      </c>
      <c r="AC257" s="27" t="s">
        <v>53</v>
      </c>
      <c r="AD257" s="47">
        <v>4048</v>
      </c>
      <c r="AE257" s="47">
        <f t="shared" si="17"/>
        <v>5060</v>
      </c>
      <c r="AF257" s="48">
        <f t="shared" si="18"/>
        <v>1867.1776</v>
      </c>
      <c r="AG257" s="47">
        <f t="shared" si="19"/>
        <v>2333.9719999999998</v>
      </c>
      <c r="AH257" s="49" t="s">
        <v>0</v>
      </c>
      <c r="AI257" s="50" t="s">
        <v>0</v>
      </c>
      <c r="AJ257" s="49"/>
      <c r="AK257" s="38">
        <f t="shared" si="20"/>
        <v>0</v>
      </c>
      <c r="AN257" s="3">
        <f t="shared" si="21"/>
        <v>1</v>
      </c>
      <c r="AO257" s="3"/>
    </row>
    <row r="258" spans="1:41" ht="13.15" customHeight="1" x14ac:dyDescent="0.25">
      <c r="A258" s="3"/>
      <c r="B258" s="3"/>
      <c r="C258" s="36" t="s">
        <v>12</v>
      </c>
      <c r="D258" s="58">
        <v>468752</v>
      </c>
      <c r="E258" s="27" t="s">
        <v>871</v>
      </c>
      <c r="F258" s="37">
        <v>13.1</v>
      </c>
      <c r="G258" s="27" t="s">
        <v>867</v>
      </c>
      <c r="H258" s="27"/>
      <c r="I258" s="27" t="s">
        <v>53</v>
      </c>
      <c r="J258" s="27" t="s">
        <v>0</v>
      </c>
      <c r="K258" s="27" t="s">
        <v>0</v>
      </c>
      <c r="L258" s="27" t="s">
        <v>53</v>
      </c>
      <c r="M258" s="27" t="s">
        <v>872</v>
      </c>
      <c r="N258" s="27" t="s">
        <v>613</v>
      </c>
      <c r="O258" s="27" t="s">
        <v>873</v>
      </c>
      <c r="P258" s="27" t="s">
        <v>57</v>
      </c>
      <c r="Q258" s="32" t="s">
        <v>471</v>
      </c>
      <c r="R258" s="27">
        <v>255</v>
      </c>
      <c r="S258" s="27">
        <v>45</v>
      </c>
      <c r="T258" s="27">
        <v>19</v>
      </c>
      <c r="U258" s="27">
        <v>100</v>
      </c>
      <c r="V258" s="27" t="s">
        <v>282</v>
      </c>
      <c r="W258" s="27" t="s">
        <v>60</v>
      </c>
      <c r="X258" s="27" t="s">
        <v>72</v>
      </c>
      <c r="Y258" s="27" t="s">
        <v>72</v>
      </c>
      <c r="Z258" s="27" t="s">
        <v>62</v>
      </c>
      <c r="AA258" s="27" t="s">
        <v>194</v>
      </c>
      <c r="AB258" s="27" t="s">
        <v>53</v>
      </c>
      <c r="AC258" s="27" t="s">
        <v>0</v>
      </c>
      <c r="AD258" s="47">
        <v>4162</v>
      </c>
      <c r="AE258" s="47">
        <f t="shared" si="17"/>
        <v>5202.5</v>
      </c>
      <c r="AF258" s="48">
        <f t="shared" si="18"/>
        <v>1920.3244000000004</v>
      </c>
      <c r="AG258" s="47">
        <f t="shared" si="19"/>
        <v>2400.4055000000008</v>
      </c>
      <c r="AH258" s="49" t="s">
        <v>874</v>
      </c>
      <c r="AI258" s="50" t="s">
        <v>0</v>
      </c>
      <c r="AJ258" s="49"/>
      <c r="AK258" s="38">
        <f t="shared" si="20"/>
        <v>0</v>
      </c>
      <c r="AN258" s="3">
        <f t="shared" si="21"/>
        <v>1</v>
      </c>
      <c r="AO258" s="3"/>
    </row>
    <row r="259" spans="1:41" ht="13.15" customHeight="1" x14ac:dyDescent="0.25">
      <c r="A259" s="3"/>
      <c r="B259" s="3"/>
      <c r="C259" s="36" t="s">
        <v>12</v>
      </c>
      <c r="D259" s="58">
        <v>300481</v>
      </c>
      <c r="E259" s="27" t="s">
        <v>875</v>
      </c>
      <c r="F259" s="37">
        <v>13.25</v>
      </c>
      <c r="G259" s="27" t="s">
        <v>867</v>
      </c>
      <c r="H259" s="27"/>
      <c r="I259" s="27" t="s">
        <v>53</v>
      </c>
      <c r="J259" s="27" t="s">
        <v>0</v>
      </c>
      <c r="K259" s="27" t="s">
        <v>0</v>
      </c>
      <c r="L259" s="27" t="s">
        <v>53</v>
      </c>
      <c r="M259" s="27" t="s">
        <v>876</v>
      </c>
      <c r="N259" s="27" t="s">
        <v>530</v>
      </c>
      <c r="O259" s="27" t="s">
        <v>877</v>
      </c>
      <c r="P259" s="27" t="s">
        <v>57</v>
      </c>
      <c r="Q259" s="32" t="s">
        <v>532</v>
      </c>
      <c r="R259" s="27">
        <v>255</v>
      </c>
      <c r="S259" s="27">
        <v>45</v>
      </c>
      <c r="T259" s="27">
        <v>19</v>
      </c>
      <c r="U259" s="27">
        <v>104</v>
      </c>
      <c r="V259" s="27" t="s">
        <v>282</v>
      </c>
      <c r="W259" s="27" t="s">
        <v>60</v>
      </c>
      <c r="X259" s="27" t="s">
        <v>72</v>
      </c>
      <c r="Y259" s="27" t="s">
        <v>72</v>
      </c>
      <c r="Z259" s="27" t="s">
        <v>62</v>
      </c>
      <c r="AA259" s="27" t="s">
        <v>194</v>
      </c>
      <c r="AB259" s="27" t="s">
        <v>53</v>
      </c>
      <c r="AC259" s="27" t="s">
        <v>0</v>
      </c>
      <c r="AD259" s="47">
        <v>4189</v>
      </c>
      <c r="AE259" s="47">
        <f t="shared" si="17"/>
        <v>5236.25</v>
      </c>
      <c r="AF259" s="48">
        <f t="shared" si="18"/>
        <v>1932.9118000000001</v>
      </c>
      <c r="AG259" s="47">
        <f t="shared" si="19"/>
        <v>2416.1397500000003</v>
      </c>
      <c r="AH259" s="49" t="s">
        <v>156</v>
      </c>
      <c r="AI259" s="50" t="s">
        <v>0</v>
      </c>
      <c r="AJ259" s="49"/>
      <c r="AK259" s="38">
        <f t="shared" si="20"/>
        <v>0</v>
      </c>
      <c r="AN259" s="3">
        <f t="shared" si="21"/>
        <v>1</v>
      </c>
      <c r="AO259" s="3"/>
    </row>
    <row r="260" spans="1:41" ht="13.15" customHeight="1" x14ac:dyDescent="0.25">
      <c r="A260" s="3"/>
      <c r="B260" s="3"/>
      <c r="C260" s="36" t="s">
        <v>12</v>
      </c>
      <c r="D260" s="58">
        <v>821574</v>
      </c>
      <c r="E260" s="27" t="s">
        <v>878</v>
      </c>
      <c r="F260" s="37">
        <v>13.464</v>
      </c>
      <c r="G260" s="27" t="s">
        <v>867</v>
      </c>
      <c r="H260" s="27"/>
      <c r="I260" s="27" t="s">
        <v>53</v>
      </c>
      <c r="J260" s="27" t="s">
        <v>0</v>
      </c>
      <c r="K260" s="27" t="s">
        <v>0</v>
      </c>
      <c r="L260" s="27" t="s">
        <v>53</v>
      </c>
      <c r="M260" s="27" t="s">
        <v>879</v>
      </c>
      <c r="N260" s="27" t="s">
        <v>880</v>
      </c>
      <c r="O260" s="27" t="s">
        <v>881</v>
      </c>
      <c r="P260" s="27" t="s">
        <v>57</v>
      </c>
      <c r="Q260" s="32" t="s">
        <v>532</v>
      </c>
      <c r="R260" s="27">
        <v>255</v>
      </c>
      <c r="S260" s="27">
        <v>45</v>
      </c>
      <c r="T260" s="27">
        <v>19</v>
      </c>
      <c r="U260" s="27">
        <v>104</v>
      </c>
      <c r="V260" s="27" t="s">
        <v>882</v>
      </c>
      <c r="W260" s="27" t="s">
        <v>60</v>
      </c>
      <c r="X260" s="27" t="s">
        <v>72</v>
      </c>
      <c r="Y260" s="27" t="s">
        <v>72</v>
      </c>
      <c r="Z260" s="27" t="s">
        <v>62</v>
      </c>
      <c r="AA260" s="27" t="s">
        <v>194</v>
      </c>
      <c r="AB260" s="27" t="s">
        <v>53</v>
      </c>
      <c r="AC260" s="27" t="s">
        <v>0</v>
      </c>
      <c r="AD260" s="47">
        <v>4219</v>
      </c>
      <c r="AE260" s="47">
        <f t="shared" si="17"/>
        <v>5273.75</v>
      </c>
      <c r="AF260" s="48">
        <f t="shared" si="18"/>
        <v>1946.8978000000004</v>
      </c>
      <c r="AG260" s="47">
        <f t="shared" si="19"/>
        <v>2433.6222500000003</v>
      </c>
      <c r="AH260" s="49" t="s">
        <v>0</v>
      </c>
      <c r="AI260" s="50" t="s">
        <v>0</v>
      </c>
      <c r="AJ260" s="49"/>
      <c r="AK260" s="38">
        <f t="shared" si="20"/>
        <v>0</v>
      </c>
      <c r="AN260" s="3">
        <f t="shared" si="21"/>
        <v>1</v>
      </c>
      <c r="AO260" s="3"/>
    </row>
    <row r="261" spans="1:41" ht="13.15" customHeight="1" x14ac:dyDescent="0.25">
      <c r="A261" s="3"/>
      <c r="B261" s="3"/>
      <c r="C261" s="36" t="s">
        <v>12</v>
      </c>
      <c r="D261" s="58">
        <v>874639</v>
      </c>
      <c r="E261" s="27" t="s">
        <v>883</v>
      </c>
      <c r="F261" s="37">
        <v>13.6</v>
      </c>
      <c r="G261" s="27" t="s">
        <v>884</v>
      </c>
      <c r="H261" s="27"/>
      <c r="I261" s="27" t="s">
        <v>53</v>
      </c>
      <c r="J261" s="27" t="s">
        <v>0</v>
      </c>
      <c r="K261" s="27" t="s">
        <v>0</v>
      </c>
      <c r="L261" s="27" t="s">
        <v>53</v>
      </c>
      <c r="M261" s="27" t="s">
        <v>885</v>
      </c>
      <c r="N261" s="27" t="s">
        <v>886</v>
      </c>
      <c r="O261" s="27" t="s">
        <v>887</v>
      </c>
      <c r="P261" s="27" t="s">
        <v>57</v>
      </c>
      <c r="Q261" s="32" t="s">
        <v>532</v>
      </c>
      <c r="R261" s="27">
        <v>265</v>
      </c>
      <c r="S261" s="27">
        <v>45</v>
      </c>
      <c r="T261" s="27">
        <v>19</v>
      </c>
      <c r="U261" s="27">
        <v>105</v>
      </c>
      <c r="V261" s="27" t="s">
        <v>282</v>
      </c>
      <c r="W261" s="27" t="s">
        <v>60</v>
      </c>
      <c r="X261" s="27" t="s">
        <v>72</v>
      </c>
      <c r="Y261" s="27" t="s">
        <v>61</v>
      </c>
      <c r="Z261" s="27" t="s">
        <v>62</v>
      </c>
      <c r="AA261" s="27" t="s">
        <v>194</v>
      </c>
      <c r="AB261" s="27" t="s">
        <v>53</v>
      </c>
      <c r="AC261" s="27" t="s">
        <v>0</v>
      </c>
      <c r="AD261" s="47">
        <v>4317</v>
      </c>
      <c r="AE261" s="47">
        <f t="shared" si="17"/>
        <v>5396.25</v>
      </c>
      <c r="AF261" s="48">
        <f t="shared" si="18"/>
        <v>1992.5854000000004</v>
      </c>
      <c r="AG261" s="47">
        <f t="shared" si="19"/>
        <v>2490.7317500000004</v>
      </c>
      <c r="AH261" s="49" t="s">
        <v>390</v>
      </c>
      <c r="AI261" s="50" t="s">
        <v>0</v>
      </c>
      <c r="AJ261" s="49"/>
      <c r="AK261" s="38">
        <f t="shared" si="20"/>
        <v>0</v>
      </c>
      <c r="AN261" s="3">
        <f t="shared" si="21"/>
        <v>0</v>
      </c>
      <c r="AO261" s="3"/>
    </row>
    <row r="262" spans="1:41" ht="13.15" customHeight="1" x14ac:dyDescent="0.25">
      <c r="A262" s="3"/>
      <c r="B262" s="3"/>
      <c r="C262" s="36" t="s">
        <v>12</v>
      </c>
      <c r="D262" s="58">
        <v>363253</v>
      </c>
      <c r="E262" s="27" t="s">
        <v>888</v>
      </c>
      <c r="F262" s="37">
        <v>10.25</v>
      </c>
      <c r="G262" s="27" t="s">
        <v>889</v>
      </c>
      <c r="H262" s="27"/>
      <c r="I262" s="27" t="s">
        <v>53</v>
      </c>
      <c r="J262" s="27" t="s">
        <v>0</v>
      </c>
      <c r="K262" s="27" t="s">
        <v>53</v>
      </c>
      <c r="L262" s="27" t="s">
        <v>53</v>
      </c>
      <c r="M262" s="27" t="s">
        <v>890</v>
      </c>
      <c r="N262" s="27" t="s">
        <v>435</v>
      </c>
      <c r="O262" s="27" t="s">
        <v>891</v>
      </c>
      <c r="P262" s="27" t="s">
        <v>57</v>
      </c>
      <c r="Q262" s="32" t="s">
        <v>171</v>
      </c>
      <c r="R262" s="27">
        <v>215</v>
      </c>
      <c r="S262" s="27">
        <v>45</v>
      </c>
      <c r="T262" s="27">
        <v>20</v>
      </c>
      <c r="U262" s="27">
        <v>95</v>
      </c>
      <c r="V262" s="27" t="s">
        <v>282</v>
      </c>
      <c r="W262" s="27" t="s">
        <v>60</v>
      </c>
      <c r="X262" s="27" t="s">
        <v>72</v>
      </c>
      <c r="Y262" s="27" t="s">
        <v>72</v>
      </c>
      <c r="Z262" s="27" t="s">
        <v>62</v>
      </c>
      <c r="AA262" s="27" t="s">
        <v>201</v>
      </c>
      <c r="AB262" s="27" t="s">
        <v>53</v>
      </c>
      <c r="AC262" s="27" t="s">
        <v>0</v>
      </c>
      <c r="AD262" s="47">
        <v>4285</v>
      </c>
      <c r="AE262" s="47">
        <f t="shared" si="17"/>
        <v>5356.25</v>
      </c>
      <c r="AF262" s="48">
        <f t="shared" si="18"/>
        <v>1977.6670000000004</v>
      </c>
      <c r="AG262" s="47">
        <f t="shared" si="19"/>
        <v>2472.0837500000007</v>
      </c>
      <c r="AH262" s="49" t="s">
        <v>0</v>
      </c>
      <c r="AI262" s="50" t="s">
        <v>0</v>
      </c>
      <c r="AJ262" s="49"/>
      <c r="AK262" s="38">
        <f t="shared" si="20"/>
        <v>0</v>
      </c>
      <c r="AN262" s="3">
        <f t="shared" si="21"/>
        <v>1</v>
      </c>
      <c r="AO262" s="3"/>
    </row>
    <row r="263" spans="1:41" ht="13.15" customHeight="1" x14ac:dyDescent="0.25">
      <c r="A263" s="3"/>
      <c r="B263" s="3"/>
      <c r="C263" s="36" t="s">
        <v>12</v>
      </c>
      <c r="D263" s="58">
        <v>242755</v>
      </c>
      <c r="E263" s="27" t="s">
        <v>892</v>
      </c>
      <c r="F263" s="37">
        <v>12.762</v>
      </c>
      <c r="G263" s="27" t="s">
        <v>893</v>
      </c>
      <c r="H263" s="27"/>
      <c r="I263" s="27" t="s">
        <v>53</v>
      </c>
      <c r="J263" s="27" t="s">
        <v>0</v>
      </c>
      <c r="K263" s="27" t="s">
        <v>0</v>
      </c>
      <c r="L263" s="27" t="s">
        <v>53</v>
      </c>
      <c r="M263" s="27" t="s">
        <v>0</v>
      </c>
      <c r="N263" s="27" t="s">
        <v>337</v>
      </c>
      <c r="O263" s="27" t="s">
        <v>894</v>
      </c>
      <c r="P263" s="27" t="s">
        <v>57</v>
      </c>
      <c r="Q263" s="32" t="s">
        <v>171</v>
      </c>
      <c r="R263" s="27">
        <v>235</v>
      </c>
      <c r="S263" s="27">
        <v>45</v>
      </c>
      <c r="T263" s="27">
        <v>20</v>
      </c>
      <c r="U263" s="27">
        <v>100</v>
      </c>
      <c r="V263" s="27" t="s">
        <v>59</v>
      </c>
      <c r="W263" s="27" t="s">
        <v>60</v>
      </c>
      <c r="X263" s="27" t="s">
        <v>0</v>
      </c>
      <c r="Y263" s="27" t="s">
        <v>0</v>
      </c>
      <c r="Z263" s="27" t="s">
        <v>0</v>
      </c>
      <c r="AA263" s="27" t="s">
        <v>0</v>
      </c>
      <c r="AB263" s="27" t="s">
        <v>0</v>
      </c>
      <c r="AC263" s="27" t="s">
        <v>0</v>
      </c>
      <c r="AD263" s="47">
        <v>5080</v>
      </c>
      <c r="AE263" s="47">
        <f t="shared" si="17"/>
        <v>6350</v>
      </c>
      <c r="AF263" s="48">
        <f t="shared" si="18"/>
        <v>2348.2960000000007</v>
      </c>
      <c r="AG263" s="47">
        <f t="shared" si="19"/>
        <v>2935.3700000000008</v>
      </c>
      <c r="AH263" s="49" t="s">
        <v>220</v>
      </c>
      <c r="AI263" s="50" t="s">
        <v>895</v>
      </c>
      <c r="AJ263" s="49"/>
      <c r="AK263" s="38">
        <f t="shared" si="20"/>
        <v>0</v>
      </c>
      <c r="AN263" s="3">
        <f t="shared" si="21"/>
        <v>0</v>
      </c>
      <c r="AO263" s="3"/>
    </row>
    <row r="264" spans="1:41" ht="13.15" customHeight="1" x14ac:dyDescent="0.25">
      <c r="A264" s="3"/>
      <c r="B264" s="3"/>
      <c r="C264" s="36" t="s">
        <v>12</v>
      </c>
      <c r="D264" s="58">
        <v>950563</v>
      </c>
      <c r="E264" s="27" t="s">
        <v>896</v>
      </c>
      <c r="F264" s="37">
        <v>14.638999999999999</v>
      </c>
      <c r="G264" s="27" t="s">
        <v>897</v>
      </c>
      <c r="H264" s="27"/>
      <c r="I264" s="27" t="s">
        <v>53</v>
      </c>
      <c r="J264" s="27" t="s">
        <v>0</v>
      </c>
      <c r="K264" s="27" t="s">
        <v>0</v>
      </c>
      <c r="L264" s="27" t="s">
        <v>53</v>
      </c>
      <c r="M264" s="27" t="s">
        <v>898</v>
      </c>
      <c r="N264" s="27" t="s">
        <v>192</v>
      </c>
      <c r="O264" s="27" t="s">
        <v>899</v>
      </c>
      <c r="P264" s="27" t="s">
        <v>88</v>
      </c>
      <c r="Q264" s="32" t="s">
        <v>475</v>
      </c>
      <c r="R264" s="27">
        <v>245</v>
      </c>
      <c r="S264" s="27">
        <v>45</v>
      </c>
      <c r="T264" s="27">
        <v>20</v>
      </c>
      <c r="U264" s="27">
        <v>99</v>
      </c>
      <c r="V264" s="27" t="s">
        <v>59</v>
      </c>
      <c r="W264" s="27" t="s">
        <v>60</v>
      </c>
      <c r="X264" s="27" t="s">
        <v>61</v>
      </c>
      <c r="Y264" s="27" t="s">
        <v>71</v>
      </c>
      <c r="Z264" s="27" t="s">
        <v>62</v>
      </c>
      <c r="AA264" s="27" t="s">
        <v>631</v>
      </c>
      <c r="AB264" s="27" t="s">
        <v>53</v>
      </c>
      <c r="AC264" s="27" t="s">
        <v>0</v>
      </c>
      <c r="AD264" s="47">
        <v>4871</v>
      </c>
      <c r="AE264" s="47">
        <f t="shared" si="17"/>
        <v>6088.75</v>
      </c>
      <c r="AF264" s="48">
        <f t="shared" si="18"/>
        <v>2250.8602000000001</v>
      </c>
      <c r="AG264" s="47">
        <f t="shared" si="19"/>
        <v>2813.5752499999999</v>
      </c>
      <c r="AH264" s="49" t="s">
        <v>283</v>
      </c>
      <c r="AI264" s="50" t="s">
        <v>0</v>
      </c>
      <c r="AJ264" s="49"/>
      <c r="AK264" s="38">
        <f t="shared" si="20"/>
        <v>0</v>
      </c>
      <c r="AN264" s="3">
        <f t="shared" si="21"/>
        <v>1</v>
      </c>
      <c r="AO264" s="3"/>
    </row>
    <row r="265" spans="1:41" ht="13.15" customHeight="1" x14ac:dyDescent="0.25">
      <c r="A265" s="3"/>
      <c r="B265" s="3"/>
      <c r="C265" s="36" t="s">
        <v>12</v>
      </c>
      <c r="D265" s="58">
        <v>661842</v>
      </c>
      <c r="E265" s="27" t="s">
        <v>900</v>
      </c>
      <c r="F265" s="37">
        <v>15</v>
      </c>
      <c r="G265" s="27" t="s">
        <v>901</v>
      </c>
      <c r="H265" s="27"/>
      <c r="I265" s="27" t="s">
        <v>53</v>
      </c>
      <c r="J265" s="27" t="s">
        <v>0</v>
      </c>
      <c r="K265" s="27" t="s">
        <v>53</v>
      </c>
      <c r="L265" s="27" t="s">
        <v>53</v>
      </c>
      <c r="M265" s="27" t="s">
        <v>902</v>
      </c>
      <c r="N265" s="27" t="s">
        <v>154</v>
      </c>
      <c r="O265" s="27" t="s">
        <v>903</v>
      </c>
      <c r="P265" s="27" t="s">
        <v>88</v>
      </c>
      <c r="Q265" s="32" t="s">
        <v>146</v>
      </c>
      <c r="R265" s="27">
        <v>225</v>
      </c>
      <c r="S265" s="27">
        <v>45</v>
      </c>
      <c r="T265" s="27">
        <v>21</v>
      </c>
      <c r="U265" s="27">
        <v>95</v>
      </c>
      <c r="V265" s="27" t="s">
        <v>59</v>
      </c>
      <c r="W265" s="27" t="s">
        <v>60</v>
      </c>
      <c r="X265" s="27" t="s">
        <v>72</v>
      </c>
      <c r="Y265" s="27" t="s">
        <v>71</v>
      </c>
      <c r="Z265" s="27" t="s">
        <v>90</v>
      </c>
      <c r="AA265" s="27" t="s">
        <v>122</v>
      </c>
      <c r="AB265" s="27" t="s">
        <v>53</v>
      </c>
      <c r="AC265" s="27" t="s">
        <v>53</v>
      </c>
      <c r="AD265" s="47">
        <v>6448</v>
      </c>
      <c r="AE265" s="47">
        <f t="shared" si="17"/>
        <v>8060</v>
      </c>
      <c r="AF265" s="48">
        <f t="shared" si="18"/>
        <v>2986.0576000000005</v>
      </c>
      <c r="AG265" s="47">
        <f t="shared" si="19"/>
        <v>3732.5720000000006</v>
      </c>
      <c r="AH265" s="49" t="s">
        <v>0</v>
      </c>
      <c r="AI265" s="50" t="s">
        <v>0</v>
      </c>
      <c r="AJ265" s="49"/>
      <c r="AK265" s="38">
        <f t="shared" si="20"/>
        <v>0</v>
      </c>
      <c r="AN265" s="3">
        <f t="shared" si="21"/>
        <v>0</v>
      </c>
      <c r="AO265" s="3"/>
    </row>
    <row r="266" spans="1:41" ht="13.15" customHeight="1" x14ac:dyDescent="0.25">
      <c r="A266" s="3"/>
      <c r="B266" s="3"/>
      <c r="C266" s="36" t="s">
        <v>12</v>
      </c>
      <c r="D266" s="58">
        <v>921900</v>
      </c>
      <c r="E266" s="27" t="s">
        <v>904</v>
      </c>
      <c r="F266" s="37">
        <v>8.1470000000000002</v>
      </c>
      <c r="G266" s="27" t="s">
        <v>905</v>
      </c>
      <c r="H266" s="27"/>
      <c r="I266" s="27" t="s">
        <v>53</v>
      </c>
      <c r="J266" s="27" t="s">
        <v>0</v>
      </c>
      <c r="K266" s="27" t="s">
        <v>53</v>
      </c>
      <c r="L266" s="27" t="s">
        <v>53</v>
      </c>
      <c r="M266" s="27" t="s">
        <v>906</v>
      </c>
      <c r="N266" s="27" t="s">
        <v>907</v>
      </c>
      <c r="O266" s="27" t="s">
        <v>908</v>
      </c>
      <c r="P266" s="27" t="s">
        <v>57</v>
      </c>
      <c r="Q266" s="32" t="s">
        <v>58</v>
      </c>
      <c r="R266" s="27">
        <v>215</v>
      </c>
      <c r="S266" s="27">
        <v>40</v>
      </c>
      <c r="T266" s="27">
        <v>17</v>
      </c>
      <c r="U266" s="27">
        <v>87</v>
      </c>
      <c r="V266" s="27" t="s">
        <v>282</v>
      </c>
      <c r="W266" s="27" t="s">
        <v>60</v>
      </c>
      <c r="X266" s="27" t="s">
        <v>61</v>
      </c>
      <c r="Y266" s="27" t="s">
        <v>62</v>
      </c>
      <c r="Z266" s="27" t="s">
        <v>90</v>
      </c>
      <c r="AA266" s="27" t="s">
        <v>63</v>
      </c>
      <c r="AB266" s="27" t="s">
        <v>53</v>
      </c>
      <c r="AC266" s="27" t="s">
        <v>0</v>
      </c>
      <c r="AD266" s="47">
        <v>2875</v>
      </c>
      <c r="AE266" s="47">
        <f t="shared" si="17"/>
        <v>3593.75</v>
      </c>
      <c r="AF266" s="48">
        <f t="shared" si="18"/>
        <v>1320.3250000000003</v>
      </c>
      <c r="AG266" s="47">
        <f t="shared" si="19"/>
        <v>1650.4062500000005</v>
      </c>
      <c r="AH266" s="49" t="s">
        <v>0</v>
      </c>
      <c r="AI266" s="50" t="s">
        <v>0</v>
      </c>
      <c r="AJ266" s="49"/>
      <c r="AK266" s="38">
        <f t="shared" si="20"/>
        <v>0</v>
      </c>
      <c r="AN266" s="3">
        <f t="shared" si="21"/>
        <v>1</v>
      </c>
      <c r="AO266" s="3"/>
    </row>
    <row r="267" spans="1:41" ht="13.15" customHeight="1" x14ac:dyDescent="0.25">
      <c r="A267" s="3"/>
      <c r="B267" s="3"/>
      <c r="C267" s="36" t="s">
        <v>12</v>
      </c>
      <c r="D267" s="58">
        <v>846926</v>
      </c>
      <c r="E267" s="27" t="s">
        <v>909</v>
      </c>
      <c r="F267" s="37">
        <v>10.318</v>
      </c>
      <c r="G267" s="27" t="s">
        <v>910</v>
      </c>
      <c r="H267" s="27"/>
      <c r="I267" s="27" t="s">
        <v>0</v>
      </c>
      <c r="J267" s="27" t="s">
        <v>53</v>
      </c>
      <c r="K267" s="27" t="s">
        <v>0</v>
      </c>
      <c r="L267" s="27" t="s">
        <v>53</v>
      </c>
      <c r="M267" s="27" t="s">
        <v>911</v>
      </c>
      <c r="N267" s="27" t="s">
        <v>435</v>
      </c>
      <c r="O267" s="27" t="s">
        <v>912</v>
      </c>
      <c r="P267" s="27" t="s">
        <v>57</v>
      </c>
      <c r="Q267" s="32" t="s">
        <v>532</v>
      </c>
      <c r="R267" s="27">
        <v>245</v>
      </c>
      <c r="S267" s="27">
        <v>40</v>
      </c>
      <c r="T267" s="27">
        <v>17</v>
      </c>
      <c r="U267" s="27">
        <v>95</v>
      </c>
      <c r="V267" s="27" t="s">
        <v>282</v>
      </c>
      <c r="W267" s="27" t="s">
        <v>60</v>
      </c>
      <c r="X267" s="27" t="s">
        <v>61</v>
      </c>
      <c r="Y267" s="27" t="s">
        <v>72</v>
      </c>
      <c r="Z267" s="27" t="s">
        <v>62</v>
      </c>
      <c r="AA267" s="27" t="s">
        <v>194</v>
      </c>
      <c r="AB267" s="27" t="s">
        <v>53</v>
      </c>
      <c r="AC267" s="27" t="s">
        <v>0</v>
      </c>
      <c r="AD267" s="47">
        <v>3479</v>
      </c>
      <c r="AE267" s="47">
        <f t="shared" si="17"/>
        <v>4348.75</v>
      </c>
      <c r="AF267" s="48">
        <f t="shared" si="18"/>
        <v>1601.9098000000001</v>
      </c>
      <c r="AG267" s="47">
        <f t="shared" si="19"/>
        <v>2002.3872500000002</v>
      </c>
      <c r="AH267" s="49" t="s">
        <v>0</v>
      </c>
      <c r="AI267" s="50" t="s">
        <v>0</v>
      </c>
      <c r="AJ267" s="49"/>
      <c r="AK267" s="38">
        <f t="shared" si="20"/>
        <v>0</v>
      </c>
      <c r="AN267" s="3">
        <f t="shared" si="21"/>
        <v>0</v>
      </c>
      <c r="AO267" s="3"/>
    </row>
    <row r="268" spans="1:41" ht="13.15" customHeight="1" x14ac:dyDescent="0.25">
      <c r="A268" s="3"/>
      <c r="B268" s="3"/>
      <c r="C268" s="36" t="s">
        <v>12</v>
      </c>
      <c r="D268" s="58">
        <v>240179</v>
      </c>
      <c r="E268" s="27" t="s">
        <v>913</v>
      </c>
      <c r="F268" s="37">
        <v>8.3620000000000001</v>
      </c>
      <c r="G268" s="27" t="s">
        <v>914</v>
      </c>
      <c r="H268" s="27"/>
      <c r="I268" s="27" t="s">
        <v>53</v>
      </c>
      <c r="J268" s="27" t="s">
        <v>0</v>
      </c>
      <c r="K268" s="27" t="s">
        <v>53</v>
      </c>
      <c r="L268" s="27" t="s">
        <v>53</v>
      </c>
      <c r="M268" s="27" t="s">
        <v>915</v>
      </c>
      <c r="N268" s="27" t="s">
        <v>916</v>
      </c>
      <c r="O268" s="27" t="s">
        <v>917</v>
      </c>
      <c r="P268" s="27" t="s">
        <v>57</v>
      </c>
      <c r="Q268" s="32" t="s">
        <v>171</v>
      </c>
      <c r="R268" s="27">
        <v>205</v>
      </c>
      <c r="S268" s="27">
        <v>40</v>
      </c>
      <c r="T268" s="27">
        <v>18</v>
      </c>
      <c r="U268" s="27">
        <v>86</v>
      </c>
      <c r="V268" s="27" t="s">
        <v>282</v>
      </c>
      <c r="W268" s="27" t="s">
        <v>60</v>
      </c>
      <c r="X268" s="27" t="s">
        <v>61</v>
      </c>
      <c r="Y268" s="27" t="s">
        <v>62</v>
      </c>
      <c r="Z268" s="27" t="s">
        <v>62</v>
      </c>
      <c r="AA268" s="27" t="s">
        <v>73</v>
      </c>
      <c r="AB268" s="27" t="s">
        <v>53</v>
      </c>
      <c r="AC268" s="27" t="s">
        <v>0</v>
      </c>
      <c r="AD268" s="47">
        <v>2873</v>
      </c>
      <c r="AE268" s="47">
        <f t="shared" si="17"/>
        <v>3591.25</v>
      </c>
      <c r="AF268" s="48">
        <f t="shared" si="18"/>
        <v>1319.3926000000001</v>
      </c>
      <c r="AG268" s="47">
        <f t="shared" si="19"/>
        <v>1649.2407500000002</v>
      </c>
      <c r="AH268" s="49" t="s">
        <v>0</v>
      </c>
      <c r="AI268" s="50" t="s">
        <v>0</v>
      </c>
      <c r="AJ268" s="49"/>
      <c r="AK268" s="38">
        <f t="shared" si="20"/>
        <v>0</v>
      </c>
      <c r="AN268" s="3">
        <f t="shared" si="21"/>
        <v>1</v>
      </c>
      <c r="AO268" s="3"/>
    </row>
    <row r="269" spans="1:41" ht="13.15" customHeight="1" x14ac:dyDescent="0.25">
      <c r="A269" s="3"/>
      <c r="B269" s="3"/>
      <c r="C269" s="36" t="s">
        <v>12</v>
      </c>
      <c r="D269" s="58">
        <v>89180</v>
      </c>
      <c r="E269" s="27" t="s">
        <v>918</v>
      </c>
      <c r="F269" s="37">
        <v>8.3620000000000001</v>
      </c>
      <c r="G269" s="27" t="s">
        <v>919</v>
      </c>
      <c r="H269" s="27"/>
      <c r="I269" s="27" t="s">
        <v>53</v>
      </c>
      <c r="J269" s="27" t="s">
        <v>0</v>
      </c>
      <c r="K269" s="27" t="s">
        <v>53</v>
      </c>
      <c r="L269" s="27" t="s">
        <v>53</v>
      </c>
      <c r="M269" s="27" t="s">
        <v>920</v>
      </c>
      <c r="N269" s="27" t="s">
        <v>570</v>
      </c>
      <c r="O269" s="27" t="s">
        <v>921</v>
      </c>
      <c r="P269" s="27" t="s">
        <v>57</v>
      </c>
      <c r="Q269" s="32" t="s">
        <v>171</v>
      </c>
      <c r="R269" s="27">
        <v>215</v>
      </c>
      <c r="S269" s="27">
        <v>40</v>
      </c>
      <c r="T269" s="27">
        <v>18</v>
      </c>
      <c r="U269" s="27">
        <v>89</v>
      </c>
      <c r="V269" s="27" t="s">
        <v>282</v>
      </c>
      <c r="W269" s="27" t="s">
        <v>60</v>
      </c>
      <c r="X269" s="27" t="s">
        <v>61</v>
      </c>
      <c r="Y269" s="27" t="s">
        <v>62</v>
      </c>
      <c r="Z269" s="27" t="s">
        <v>62</v>
      </c>
      <c r="AA269" s="27" t="s">
        <v>73</v>
      </c>
      <c r="AB269" s="27" t="s">
        <v>53</v>
      </c>
      <c r="AC269" s="27" t="s">
        <v>0</v>
      </c>
      <c r="AD269" s="47">
        <v>2806</v>
      </c>
      <c r="AE269" s="47">
        <f t="shared" si="17"/>
        <v>3507.5</v>
      </c>
      <c r="AF269" s="48">
        <f t="shared" si="18"/>
        <v>1288.1572000000003</v>
      </c>
      <c r="AG269" s="47">
        <f t="shared" si="19"/>
        <v>1610.1965000000005</v>
      </c>
      <c r="AH269" s="49" t="s">
        <v>0</v>
      </c>
      <c r="AI269" s="50" t="s">
        <v>0</v>
      </c>
      <c r="AJ269" s="49"/>
      <c r="AK269" s="38">
        <f t="shared" si="20"/>
        <v>0</v>
      </c>
      <c r="AN269" s="3">
        <f t="shared" si="21"/>
        <v>0</v>
      </c>
      <c r="AO269" s="3"/>
    </row>
    <row r="270" spans="1:41" ht="13.15" customHeight="1" x14ac:dyDescent="0.25">
      <c r="A270" s="3"/>
      <c r="B270" s="3"/>
      <c r="C270" s="36" t="s">
        <v>12</v>
      </c>
      <c r="D270" s="58">
        <v>285152</v>
      </c>
      <c r="E270" s="27" t="s">
        <v>922</v>
      </c>
      <c r="F270" s="37">
        <v>11.32</v>
      </c>
      <c r="G270" s="27" t="s">
        <v>923</v>
      </c>
      <c r="H270" s="27"/>
      <c r="I270" s="27" t="s">
        <v>53</v>
      </c>
      <c r="J270" s="27" t="s">
        <v>0</v>
      </c>
      <c r="K270" s="27" t="s">
        <v>53</v>
      </c>
      <c r="L270" s="27" t="s">
        <v>53</v>
      </c>
      <c r="M270" s="27" t="s">
        <v>0</v>
      </c>
      <c r="N270" s="27" t="s">
        <v>104</v>
      </c>
      <c r="O270" s="27" t="s">
        <v>924</v>
      </c>
      <c r="P270" s="27" t="s">
        <v>109</v>
      </c>
      <c r="Q270" s="32" t="s">
        <v>110</v>
      </c>
      <c r="R270" s="27">
        <v>225</v>
      </c>
      <c r="S270" s="27">
        <v>40</v>
      </c>
      <c r="T270" s="27">
        <v>18</v>
      </c>
      <c r="U270" s="27">
        <v>92</v>
      </c>
      <c r="V270" s="27" t="s">
        <v>70</v>
      </c>
      <c r="W270" s="27" t="s">
        <v>60</v>
      </c>
      <c r="X270" s="27" t="s">
        <v>111</v>
      </c>
      <c r="Y270" s="27" t="s">
        <v>111</v>
      </c>
      <c r="Z270" s="27" t="s">
        <v>111</v>
      </c>
      <c r="AA270" s="27" t="s">
        <v>112</v>
      </c>
      <c r="AB270" s="27" t="s">
        <v>0</v>
      </c>
      <c r="AC270" s="27" t="s">
        <v>0</v>
      </c>
      <c r="AD270" s="47">
        <v>3753</v>
      </c>
      <c r="AE270" s="47">
        <f t="shared" si="17"/>
        <v>4691.25</v>
      </c>
      <c r="AF270" s="48">
        <f t="shared" si="18"/>
        <v>1729.6486000000002</v>
      </c>
      <c r="AG270" s="47">
        <f t="shared" si="19"/>
        <v>2162.0607500000001</v>
      </c>
      <c r="AH270" s="49" t="s">
        <v>0</v>
      </c>
      <c r="AI270" s="50" t="s">
        <v>0</v>
      </c>
      <c r="AJ270" s="49"/>
      <c r="AK270" s="38">
        <f t="shared" si="20"/>
        <v>0</v>
      </c>
      <c r="AN270" s="3">
        <f t="shared" si="21"/>
        <v>1</v>
      </c>
      <c r="AO270" s="3"/>
    </row>
    <row r="271" spans="1:41" ht="13.15" customHeight="1" x14ac:dyDescent="0.25">
      <c r="A271" s="3"/>
      <c r="B271" s="3"/>
      <c r="C271" s="36" t="s">
        <v>12</v>
      </c>
      <c r="D271" s="58">
        <v>788954</v>
      </c>
      <c r="E271" s="27" t="s">
        <v>925</v>
      </c>
      <c r="F271" s="37">
        <v>10.368</v>
      </c>
      <c r="G271" s="27" t="s">
        <v>923</v>
      </c>
      <c r="H271" s="27"/>
      <c r="I271" s="27" t="s">
        <v>53</v>
      </c>
      <c r="J271" s="27" t="s">
        <v>0</v>
      </c>
      <c r="K271" s="27" t="s">
        <v>53</v>
      </c>
      <c r="L271" s="27" t="s">
        <v>53</v>
      </c>
      <c r="M271" s="27" t="s">
        <v>926</v>
      </c>
      <c r="N271" s="27" t="s">
        <v>144</v>
      </c>
      <c r="O271" s="27" t="s">
        <v>927</v>
      </c>
      <c r="P271" s="27" t="s">
        <v>88</v>
      </c>
      <c r="Q271" s="32" t="s">
        <v>89</v>
      </c>
      <c r="R271" s="27">
        <v>225</v>
      </c>
      <c r="S271" s="27">
        <v>40</v>
      </c>
      <c r="T271" s="27">
        <v>18</v>
      </c>
      <c r="U271" s="27">
        <v>92</v>
      </c>
      <c r="V271" s="27" t="s">
        <v>59</v>
      </c>
      <c r="W271" s="27" t="s">
        <v>60</v>
      </c>
      <c r="X271" s="27" t="s">
        <v>72</v>
      </c>
      <c r="Y271" s="27" t="s">
        <v>71</v>
      </c>
      <c r="Z271" s="27" t="s">
        <v>90</v>
      </c>
      <c r="AA271" s="27" t="s">
        <v>122</v>
      </c>
      <c r="AB271" s="27" t="s">
        <v>53</v>
      </c>
      <c r="AC271" s="27" t="s">
        <v>53</v>
      </c>
      <c r="AD271" s="47">
        <v>3310</v>
      </c>
      <c r="AE271" s="47">
        <f t="shared" si="17"/>
        <v>4137.5</v>
      </c>
      <c r="AF271" s="48">
        <f t="shared" si="18"/>
        <v>1523.1220000000003</v>
      </c>
      <c r="AG271" s="47">
        <f t="shared" si="19"/>
        <v>1903.9025000000004</v>
      </c>
      <c r="AH271" s="49" t="s">
        <v>0</v>
      </c>
      <c r="AI271" s="50" t="s">
        <v>0</v>
      </c>
      <c r="AJ271" s="49"/>
      <c r="AK271" s="38">
        <f t="shared" si="20"/>
        <v>0</v>
      </c>
      <c r="AN271" s="3">
        <f t="shared" si="21"/>
        <v>1</v>
      </c>
      <c r="AO271" s="3"/>
    </row>
    <row r="272" spans="1:41" ht="13.15" customHeight="1" x14ac:dyDescent="0.25">
      <c r="A272" s="3"/>
      <c r="B272" s="3"/>
      <c r="C272" s="36" t="s">
        <v>12</v>
      </c>
      <c r="D272" s="58">
        <v>443124</v>
      </c>
      <c r="E272" s="27" t="s">
        <v>928</v>
      </c>
      <c r="F272" s="37">
        <v>10.093</v>
      </c>
      <c r="G272" s="27" t="s">
        <v>923</v>
      </c>
      <c r="H272" s="27"/>
      <c r="I272" s="27" t="s">
        <v>0</v>
      </c>
      <c r="J272" s="27" t="s">
        <v>53</v>
      </c>
      <c r="K272" s="27" t="s">
        <v>0</v>
      </c>
      <c r="L272" s="27" t="s">
        <v>53</v>
      </c>
      <c r="M272" s="27" t="s">
        <v>929</v>
      </c>
      <c r="N272" s="27" t="s">
        <v>280</v>
      </c>
      <c r="O272" s="27" t="s">
        <v>930</v>
      </c>
      <c r="P272" s="27" t="s">
        <v>57</v>
      </c>
      <c r="Q272" s="32" t="s">
        <v>532</v>
      </c>
      <c r="R272" s="27">
        <v>225</v>
      </c>
      <c r="S272" s="27">
        <v>40</v>
      </c>
      <c r="T272" s="27">
        <v>18</v>
      </c>
      <c r="U272" s="27">
        <v>92</v>
      </c>
      <c r="V272" s="27" t="s">
        <v>282</v>
      </c>
      <c r="W272" s="27" t="s">
        <v>60</v>
      </c>
      <c r="X272" s="27" t="s">
        <v>61</v>
      </c>
      <c r="Y272" s="27" t="s">
        <v>72</v>
      </c>
      <c r="Z272" s="27" t="s">
        <v>62</v>
      </c>
      <c r="AA272" s="27" t="s">
        <v>73</v>
      </c>
      <c r="AB272" s="27" t="s">
        <v>53</v>
      </c>
      <c r="AC272" s="27" t="s">
        <v>0</v>
      </c>
      <c r="AD272" s="47">
        <v>2514</v>
      </c>
      <c r="AE272" s="47">
        <f t="shared" si="17"/>
        <v>3142.5</v>
      </c>
      <c r="AF272" s="48">
        <f t="shared" si="18"/>
        <v>1152.0268000000001</v>
      </c>
      <c r="AG272" s="47">
        <f t="shared" si="19"/>
        <v>1440.0335</v>
      </c>
      <c r="AH272" s="49" t="s">
        <v>156</v>
      </c>
      <c r="AI272" s="50" t="s">
        <v>0</v>
      </c>
      <c r="AJ272" s="49"/>
      <c r="AK272" s="38">
        <f t="shared" si="20"/>
        <v>0</v>
      </c>
      <c r="AN272" s="3">
        <f t="shared" si="21"/>
        <v>1</v>
      </c>
      <c r="AO272" s="3"/>
    </row>
    <row r="273" spans="1:41" ht="13.15" customHeight="1" x14ac:dyDescent="0.25">
      <c r="A273" s="3"/>
      <c r="B273" s="3"/>
      <c r="C273" s="36" t="s">
        <v>12</v>
      </c>
      <c r="D273" s="58">
        <v>455052</v>
      </c>
      <c r="E273" s="27" t="s">
        <v>931</v>
      </c>
      <c r="F273" s="37">
        <v>10.11</v>
      </c>
      <c r="G273" s="27" t="s">
        <v>923</v>
      </c>
      <c r="H273" s="27"/>
      <c r="I273" s="27" t="s">
        <v>53</v>
      </c>
      <c r="J273" s="27" t="s">
        <v>0</v>
      </c>
      <c r="K273" s="27" t="s">
        <v>53</v>
      </c>
      <c r="L273" s="27" t="s">
        <v>53</v>
      </c>
      <c r="M273" s="27" t="s">
        <v>932</v>
      </c>
      <c r="N273" s="27" t="s">
        <v>280</v>
      </c>
      <c r="O273" s="27" t="s">
        <v>930</v>
      </c>
      <c r="P273" s="27" t="s">
        <v>57</v>
      </c>
      <c r="Q273" s="32" t="s">
        <v>171</v>
      </c>
      <c r="R273" s="27">
        <v>225</v>
      </c>
      <c r="S273" s="27">
        <v>40</v>
      </c>
      <c r="T273" s="27">
        <v>18</v>
      </c>
      <c r="U273" s="27">
        <v>92</v>
      </c>
      <c r="V273" s="27" t="s">
        <v>282</v>
      </c>
      <c r="W273" s="27" t="s">
        <v>60</v>
      </c>
      <c r="X273" s="27" t="s">
        <v>61</v>
      </c>
      <c r="Y273" s="27" t="s">
        <v>62</v>
      </c>
      <c r="Z273" s="27" t="s">
        <v>62</v>
      </c>
      <c r="AA273" s="27" t="s">
        <v>73</v>
      </c>
      <c r="AB273" s="27" t="s">
        <v>53</v>
      </c>
      <c r="AC273" s="27" t="s">
        <v>0</v>
      </c>
      <c r="AD273" s="47">
        <v>2468</v>
      </c>
      <c r="AE273" s="47">
        <f t="shared" ref="AE273:AE336" si="22">IFERROR(IF($AQ$6="FI",AD273*(1+24%),AD273*(1+25%)),"")</f>
        <v>3085</v>
      </c>
      <c r="AF273" s="48">
        <f t="shared" ref="AF273:AF336" si="23">IFERROR(IFERROR(IF(MID(Q273,SEARCH("X-ICE",Q273),5)="X-ICE",AD273*(1-($D$4+$D$6))*(1-($D$10+$D$5+$D$8))-$D$11*AD273-$D$7-$D$12),AD273*(1-($D$4))*(1-($D$10+$D$5))-$D$11*AD273-$D$7-$D$12),"")</f>
        <v>1130.5816000000002</v>
      </c>
      <c r="AG273" s="47">
        <f t="shared" ref="AG273:AG336" si="24">IFERROR(IF($AQ$6="FI",AF273*(1+24%),AF273*(1+25%)),"")</f>
        <v>1413.2270000000003</v>
      </c>
      <c r="AH273" s="49" t="s">
        <v>0</v>
      </c>
      <c r="AI273" s="50" t="s">
        <v>0</v>
      </c>
      <c r="AJ273" s="49"/>
      <c r="AK273" s="38">
        <f t="shared" ref="AK273:AK336" si="25">IFERROR(IF($AQ$6="FI",AG273*AJ273,$AJ273*$AF273),0)</f>
        <v>0</v>
      </c>
      <c r="AN273" s="3">
        <f t="shared" si="21"/>
        <v>1</v>
      </c>
      <c r="AO273" s="3"/>
    </row>
    <row r="274" spans="1:41" ht="13.15" customHeight="1" x14ac:dyDescent="0.25">
      <c r="A274" s="3"/>
      <c r="B274" s="3"/>
      <c r="C274" s="36" t="s">
        <v>12</v>
      </c>
      <c r="D274" s="58">
        <v>629167</v>
      </c>
      <c r="E274" s="27" t="s">
        <v>933</v>
      </c>
      <c r="F274" s="37">
        <v>10.11</v>
      </c>
      <c r="G274" s="27" t="s">
        <v>923</v>
      </c>
      <c r="H274" s="27"/>
      <c r="I274" s="27" t="s">
        <v>53</v>
      </c>
      <c r="J274" s="27" t="s">
        <v>0</v>
      </c>
      <c r="K274" s="27" t="s">
        <v>53</v>
      </c>
      <c r="L274" s="27" t="s">
        <v>53</v>
      </c>
      <c r="M274" s="27" t="s">
        <v>934</v>
      </c>
      <c r="N274" s="27" t="s">
        <v>935</v>
      </c>
      <c r="O274" s="27" t="s">
        <v>936</v>
      </c>
      <c r="P274" s="27" t="s">
        <v>57</v>
      </c>
      <c r="Q274" s="32" t="s">
        <v>171</v>
      </c>
      <c r="R274" s="27">
        <v>225</v>
      </c>
      <c r="S274" s="27">
        <v>40</v>
      </c>
      <c r="T274" s="27">
        <v>18</v>
      </c>
      <c r="U274" s="27">
        <v>92</v>
      </c>
      <c r="V274" s="27" t="s">
        <v>882</v>
      </c>
      <c r="W274" s="27" t="s">
        <v>60</v>
      </c>
      <c r="X274" s="27" t="s">
        <v>61</v>
      </c>
      <c r="Y274" s="27" t="s">
        <v>62</v>
      </c>
      <c r="Z274" s="27" t="s">
        <v>62</v>
      </c>
      <c r="AA274" s="27" t="s">
        <v>73</v>
      </c>
      <c r="AB274" s="27" t="s">
        <v>53</v>
      </c>
      <c r="AC274" s="27" t="s">
        <v>0</v>
      </c>
      <c r="AD274" s="47">
        <v>2527</v>
      </c>
      <c r="AE274" s="47">
        <f t="shared" si="22"/>
        <v>3158.75</v>
      </c>
      <c r="AF274" s="48">
        <f t="shared" si="23"/>
        <v>1158.0874000000001</v>
      </c>
      <c r="AG274" s="47">
        <f t="shared" si="24"/>
        <v>1447.6092500000002</v>
      </c>
      <c r="AH274" s="49" t="s">
        <v>0</v>
      </c>
      <c r="AI274" s="50" t="s">
        <v>0</v>
      </c>
      <c r="AJ274" s="49"/>
      <c r="AK274" s="38">
        <f t="shared" si="25"/>
        <v>0</v>
      </c>
      <c r="AN274" s="3">
        <f t="shared" ref="AN274:AN337" si="26">IF(G274=G273,AN273,IFERROR(1/AN273-1,1))</f>
        <v>1</v>
      </c>
      <c r="AO274" s="3"/>
    </row>
    <row r="275" spans="1:41" ht="13.15" customHeight="1" x14ac:dyDescent="0.25">
      <c r="A275" s="3"/>
      <c r="B275" s="3"/>
      <c r="C275" s="36" t="s">
        <v>12</v>
      </c>
      <c r="D275" s="58">
        <v>372155</v>
      </c>
      <c r="E275" s="27" t="s">
        <v>937</v>
      </c>
      <c r="F275" s="37">
        <v>11.32</v>
      </c>
      <c r="G275" s="27" t="s">
        <v>938</v>
      </c>
      <c r="H275" s="27"/>
      <c r="I275" s="27" t="s">
        <v>53</v>
      </c>
      <c r="J275" s="27" t="s">
        <v>0</v>
      </c>
      <c r="K275" s="27" t="s">
        <v>53</v>
      </c>
      <c r="L275" s="27" t="s">
        <v>53</v>
      </c>
      <c r="M275" s="27" t="s">
        <v>0</v>
      </c>
      <c r="N275" s="27" t="s">
        <v>120</v>
      </c>
      <c r="O275" s="27" t="s">
        <v>939</v>
      </c>
      <c r="P275" s="27" t="s">
        <v>109</v>
      </c>
      <c r="Q275" s="32" t="s">
        <v>110</v>
      </c>
      <c r="R275" s="27">
        <v>235</v>
      </c>
      <c r="S275" s="27">
        <v>40</v>
      </c>
      <c r="T275" s="27">
        <v>18</v>
      </c>
      <c r="U275" s="27">
        <v>95</v>
      </c>
      <c r="V275" s="27" t="s">
        <v>70</v>
      </c>
      <c r="W275" s="27" t="s">
        <v>60</v>
      </c>
      <c r="X275" s="27" t="s">
        <v>111</v>
      </c>
      <c r="Y275" s="27" t="s">
        <v>111</v>
      </c>
      <c r="Z275" s="27" t="s">
        <v>111</v>
      </c>
      <c r="AA275" s="27" t="s">
        <v>112</v>
      </c>
      <c r="AB275" s="27" t="s">
        <v>0</v>
      </c>
      <c r="AC275" s="27" t="s">
        <v>0</v>
      </c>
      <c r="AD275" s="47">
        <v>3896</v>
      </c>
      <c r="AE275" s="47">
        <f t="shared" si="22"/>
        <v>4870</v>
      </c>
      <c r="AF275" s="48">
        <f t="shared" si="23"/>
        <v>1796.3152000000002</v>
      </c>
      <c r="AG275" s="47">
        <f t="shared" si="24"/>
        <v>2245.3940000000002</v>
      </c>
      <c r="AH275" s="49" t="s">
        <v>0</v>
      </c>
      <c r="AI275" s="50" t="s">
        <v>0</v>
      </c>
      <c r="AJ275" s="49"/>
      <c r="AK275" s="38">
        <f t="shared" si="25"/>
        <v>0</v>
      </c>
      <c r="AN275" s="3">
        <f t="shared" si="26"/>
        <v>0</v>
      </c>
      <c r="AO275" s="3"/>
    </row>
    <row r="276" spans="1:41" ht="13.15" customHeight="1" x14ac:dyDescent="0.25">
      <c r="A276" s="3"/>
      <c r="B276" s="3"/>
      <c r="C276" s="36" t="s">
        <v>12</v>
      </c>
      <c r="D276" s="58">
        <v>583030</v>
      </c>
      <c r="E276" s="27" t="s">
        <v>940</v>
      </c>
      <c r="F276" s="37">
        <v>10.368</v>
      </c>
      <c r="G276" s="27" t="s">
        <v>938</v>
      </c>
      <c r="H276" s="27"/>
      <c r="I276" s="27" t="s">
        <v>53</v>
      </c>
      <c r="J276" s="27" t="s">
        <v>0</v>
      </c>
      <c r="K276" s="27" t="s">
        <v>53</v>
      </c>
      <c r="L276" s="27" t="s">
        <v>53</v>
      </c>
      <c r="M276" s="27" t="s">
        <v>941</v>
      </c>
      <c r="N276" s="27" t="s">
        <v>154</v>
      </c>
      <c r="O276" s="27" t="s">
        <v>942</v>
      </c>
      <c r="P276" s="27" t="s">
        <v>88</v>
      </c>
      <c r="Q276" s="32" t="s">
        <v>89</v>
      </c>
      <c r="R276" s="27">
        <v>235</v>
      </c>
      <c r="S276" s="27">
        <v>40</v>
      </c>
      <c r="T276" s="27">
        <v>18</v>
      </c>
      <c r="U276" s="27">
        <v>95</v>
      </c>
      <c r="V276" s="27" t="s">
        <v>59</v>
      </c>
      <c r="W276" s="27" t="s">
        <v>60</v>
      </c>
      <c r="X276" s="27" t="s">
        <v>72</v>
      </c>
      <c r="Y276" s="27" t="s">
        <v>71</v>
      </c>
      <c r="Z276" s="27" t="s">
        <v>90</v>
      </c>
      <c r="AA276" s="27" t="s">
        <v>122</v>
      </c>
      <c r="AB276" s="27" t="s">
        <v>53</v>
      </c>
      <c r="AC276" s="27" t="s">
        <v>53</v>
      </c>
      <c r="AD276" s="47">
        <v>3427</v>
      </c>
      <c r="AE276" s="47">
        <f t="shared" si="22"/>
        <v>4283.75</v>
      </c>
      <c r="AF276" s="48">
        <f t="shared" si="23"/>
        <v>1577.6674000000003</v>
      </c>
      <c r="AG276" s="47">
        <f t="shared" si="24"/>
        <v>1972.0842500000003</v>
      </c>
      <c r="AH276" s="49" t="s">
        <v>0</v>
      </c>
      <c r="AI276" s="50" t="s">
        <v>0</v>
      </c>
      <c r="AJ276" s="49"/>
      <c r="AK276" s="38">
        <f t="shared" si="25"/>
        <v>0</v>
      </c>
      <c r="AN276" s="3">
        <f t="shared" si="26"/>
        <v>0</v>
      </c>
      <c r="AO276" s="3"/>
    </row>
    <row r="277" spans="1:41" ht="13.15" customHeight="1" x14ac:dyDescent="0.25">
      <c r="A277" s="3"/>
      <c r="B277" s="3"/>
      <c r="C277" s="36" t="s">
        <v>12</v>
      </c>
      <c r="D277" s="58">
        <v>351459</v>
      </c>
      <c r="E277" s="27" t="s">
        <v>943</v>
      </c>
      <c r="F277" s="37">
        <v>10.073</v>
      </c>
      <c r="G277" s="27" t="s">
        <v>938</v>
      </c>
      <c r="H277" s="27"/>
      <c r="I277" s="27" t="s">
        <v>53</v>
      </c>
      <c r="J277" s="27" t="s">
        <v>0</v>
      </c>
      <c r="K277" s="27" t="s">
        <v>53</v>
      </c>
      <c r="L277" s="27" t="s">
        <v>53</v>
      </c>
      <c r="M277" s="27" t="s">
        <v>944</v>
      </c>
      <c r="N277" s="27" t="s">
        <v>435</v>
      </c>
      <c r="O277" s="27" t="s">
        <v>945</v>
      </c>
      <c r="P277" s="27" t="s">
        <v>57</v>
      </c>
      <c r="Q277" s="32" t="s">
        <v>171</v>
      </c>
      <c r="R277" s="27">
        <v>235</v>
      </c>
      <c r="S277" s="27">
        <v>40</v>
      </c>
      <c r="T277" s="27">
        <v>18</v>
      </c>
      <c r="U277" s="27">
        <v>95</v>
      </c>
      <c r="V277" s="27" t="s">
        <v>282</v>
      </c>
      <c r="W277" s="27" t="s">
        <v>60</v>
      </c>
      <c r="X277" s="27" t="s">
        <v>61</v>
      </c>
      <c r="Y277" s="27" t="s">
        <v>62</v>
      </c>
      <c r="Z277" s="27" t="s">
        <v>62</v>
      </c>
      <c r="AA277" s="27" t="s">
        <v>73</v>
      </c>
      <c r="AB277" s="27" t="s">
        <v>53</v>
      </c>
      <c r="AC277" s="27" t="s">
        <v>0</v>
      </c>
      <c r="AD277" s="47">
        <v>3027</v>
      </c>
      <c r="AE277" s="47">
        <f t="shared" si="22"/>
        <v>3783.75</v>
      </c>
      <c r="AF277" s="48">
        <f t="shared" si="23"/>
        <v>1391.1874000000005</v>
      </c>
      <c r="AG277" s="47">
        <f t="shared" si="24"/>
        <v>1738.9842500000007</v>
      </c>
      <c r="AH277" s="49" t="s">
        <v>0</v>
      </c>
      <c r="AI277" s="50" t="s">
        <v>0</v>
      </c>
      <c r="AJ277" s="49"/>
      <c r="AK277" s="38">
        <f t="shared" si="25"/>
        <v>0</v>
      </c>
      <c r="AN277" s="3">
        <f t="shared" si="26"/>
        <v>0</v>
      </c>
      <c r="AO277" s="3"/>
    </row>
    <row r="278" spans="1:41" ht="13.15" customHeight="1" x14ac:dyDescent="0.25">
      <c r="A278" s="3"/>
      <c r="B278" s="3"/>
      <c r="C278" s="36" t="s">
        <v>12</v>
      </c>
      <c r="D278" s="58">
        <v>692786</v>
      </c>
      <c r="E278" s="27" t="s">
        <v>946</v>
      </c>
      <c r="F278" s="37">
        <v>10.15</v>
      </c>
      <c r="G278" s="27" t="s">
        <v>938</v>
      </c>
      <c r="H278" s="27"/>
      <c r="I278" s="27" t="s">
        <v>0</v>
      </c>
      <c r="J278" s="27" t="s">
        <v>53</v>
      </c>
      <c r="K278" s="27" t="s">
        <v>0</v>
      </c>
      <c r="L278" s="27" t="s">
        <v>53</v>
      </c>
      <c r="M278" s="27" t="s">
        <v>947</v>
      </c>
      <c r="N278" s="27" t="s">
        <v>435</v>
      </c>
      <c r="O278" s="27" t="s">
        <v>945</v>
      </c>
      <c r="P278" s="27" t="s">
        <v>57</v>
      </c>
      <c r="Q278" s="32" t="s">
        <v>532</v>
      </c>
      <c r="R278" s="27">
        <v>235</v>
      </c>
      <c r="S278" s="27">
        <v>40</v>
      </c>
      <c r="T278" s="27">
        <v>18</v>
      </c>
      <c r="U278" s="27">
        <v>95</v>
      </c>
      <c r="V278" s="27" t="s">
        <v>282</v>
      </c>
      <c r="W278" s="27" t="s">
        <v>60</v>
      </c>
      <c r="X278" s="27" t="s">
        <v>61</v>
      </c>
      <c r="Y278" s="27" t="s">
        <v>72</v>
      </c>
      <c r="Z278" s="27" t="s">
        <v>62</v>
      </c>
      <c r="AA278" s="27" t="s">
        <v>73</v>
      </c>
      <c r="AB278" s="27" t="s">
        <v>53</v>
      </c>
      <c r="AC278" s="27" t="s">
        <v>0</v>
      </c>
      <c r="AD278" s="47">
        <v>3085</v>
      </c>
      <c r="AE278" s="47">
        <f t="shared" si="22"/>
        <v>3856.25</v>
      </c>
      <c r="AF278" s="48">
        <f t="shared" si="23"/>
        <v>1418.2270000000001</v>
      </c>
      <c r="AG278" s="47">
        <f t="shared" si="24"/>
        <v>1772.7837500000001</v>
      </c>
      <c r="AH278" s="49" t="s">
        <v>96</v>
      </c>
      <c r="AI278" s="50" t="s">
        <v>0</v>
      </c>
      <c r="AJ278" s="49"/>
      <c r="AK278" s="38">
        <f t="shared" si="25"/>
        <v>0</v>
      </c>
      <c r="AN278" s="3">
        <f t="shared" si="26"/>
        <v>0</v>
      </c>
      <c r="AO278" s="3"/>
    </row>
    <row r="279" spans="1:41" ht="13.15" customHeight="1" x14ac:dyDescent="0.25">
      <c r="A279" s="3"/>
      <c r="B279" s="3"/>
      <c r="C279" s="36" t="s">
        <v>12</v>
      </c>
      <c r="D279" s="58">
        <v>978090</v>
      </c>
      <c r="E279" s="27" t="s">
        <v>948</v>
      </c>
      <c r="F279" s="37">
        <v>9.83</v>
      </c>
      <c r="G279" s="27" t="s">
        <v>938</v>
      </c>
      <c r="H279" s="27"/>
      <c r="I279" s="27" t="s">
        <v>53</v>
      </c>
      <c r="J279" s="27" t="s">
        <v>0</v>
      </c>
      <c r="K279" s="27" t="s">
        <v>0</v>
      </c>
      <c r="L279" s="27" t="s">
        <v>53</v>
      </c>
      <c r="M279" s="27" t="s">
        <v>949</v>
      </c>
      <c r="N279" s="27" t="s">
        <v>435</v>
      </c>
      <c r="O279" s="27" t="s">
        <v>945</v>
      </c>
      <c r="P279" s="27" t="s">
        <v>57</v>
      </c>
      <c r="Q279" s="32" t="s">
        <v>171</v>
      </c>
      <c r="R279" s="27">
        <v>235</v>
      </c>
      <c r="S279" s="27">
        <v>40</v>
      </c>
      <c r="T279" s="27">
        <v>18</v>
      </c>
      <c r="U279" s="27">
        <v>95</v>
      </c>
      <c r="V279" s="27" t="s">
        <v>282</v>
      </c>
      <c r="W279" s="27" t="s">
        <v>60</v>
      </c>
      <c r="X279" s="27" t="s">
        <v>72</v>
      </c>
      <c r="Y279" s="27" t="s">
        <v>62</v>
      </c>
      <c r="Z279" s="27" t="s">
        <v>90</v>
      </c>
      <c r="AA279" s="27" t="s">
        <v>136</v>
      </c>
      <c r="AB279" s="27" t="s">
        <v>53</v>
      </c>
      <c r="AC279" s="27" t="s">
        <v>0</v>
      </c>
      <c r="AD279" s="47">
        <v>3085</v>
      </c>
      <c r="AE279" s="47">
        <f t="shared" si="22"/>
        <v>3856.25</v>
      </c>
      <c r="AF279" s="48">
        <f t="shared" si="23"/>
        <v>1418.2270000000001</v>
      </c>
      <c r="AG279" s="47">
        <f t="shared" si="24"/>
        <v>1772.7837500000001</v>
      </c>
      <c r="AH279" s="49" t="s">
        <v>794</v>
      </c>
      <c r="AI279" s="50" t="s">
        <v>0</v>
      </c>
      <c r="AJ279" s="49"/>
      <c r="AK279" s="38">
        <f t="shared" si="25"/>
        <v>0</v>
      </c>
      <c r="AN279" s="3">
        <f t="shared" si="26"/>
        <v>0</v>
      </c>
      <c r="AO279" s="3"/>
    </row>
    <row r="280" spans="1:41" ht="13.15" customHeight="1" x14ac:dyDescent="0.25">
      <c r="A280" s="3"/>
      <c r="B280" s="3"/>
      <c r="C280" s="36" t="s">
        <v>12</v>
      </c>
      <c r="D280" s="58">
        <v>951727</v>
      </c>
      <c r="E280" s="27" t="s">
        <v>950</v>
      </c>
      <c r="F280" s="37">
        <v>10.073</v>
      </c>
      <c r="G280" s="27" t="s">
        <v>938</v>
      </c>
      <c r="H280" s="27"/>
      <c r="I280" s="27" t="s">
        <v>53</v>
      </c>
      <c r="J280" s="27" t="s">
        <v>0</v>
      </c>
      <c r="K280" s="27" t="s">
        <v>53</v>
      </c>
      <c r="L280" s="27" t="s">
        <v>53</v>
      </c>
      <c r="M280" s="27" t="s">
        <v>951</v>
      </c>
      <c r="N280" s="27" t="s">
        <v>952</v>
      </c>
      <c r="O280" s="27" t="s">
        <v>953</v>
      </c>
      <c r="P280" s="27" t="s">
        <v>57</v>
      </c>
      <c r="Q280" s="32" t="s">
        <v>171</v>
      </c>
      <c r="R280" s="27">
        <v>235</v>
      </c>
      <c r="S280" s="27">
        <v>40</v>
      </c>
      <c r="T280" s="27">
        <v>18</v>
      </c>
      <c r="U280" s="27">
        <v>95</v>
      </c>
      <c r="V280" s="27" t="s">
        <v>882</v>
      </c>
      <c r="W280" s="27" t="s">
        <v>60</v>
      </c>
      <c r="X280" s="27" t="s">
        <v>61</v>
      </c>
      <c r="Y280" s="27" t="s">
        <v>62</v>
      </c>
      <c r="Z280" s="27" t="s">
        <v>62</v>
      </c>
      <c r="AA280" s="27" t="s">
        <v>73</v>
      </c>
      <c r="AB280" s="27" t="s">
        <v>53</v>
      </c>
      <c r="AC280" s="27" t="s">
        <v>0</v>
      </c>
      <c r="AD280" s="47">
        <v>3341</v>
      </c>
      <c r="AE280" s="47">
        <f t="shared" si="22"/>
        <v>4176.25</v>
      </c>
      <c r="AF280" s="48">
        <f t="shared" si="23"/>
        <v>1537.5742000000002</v>
      </c>
      <c r="AG280" s="47">
        <f t="shared" si="24"/>
        <v>1921.9677500000003</v>
      </c>
      <c r="AH280" s="49" t="s">
        <v>0</v>
      </c>
      <c r="AI280" s="50" t="s">
        <v>0</v>
      </c>
      <c r="AJ280" s="49"/>
      <c r="AK280" s="38">
        <f t="shared" si="25"/>
        <v>0</v>
      </c>
      <c r="AN280" s="3">
        <f t="shared" si="26"/>
        <v>0</v>
      </c>
      <c r="AO280" s="3"/>
    </row>
    <row r="281" spans="1:41" ht="13.15" customHeight="1" x14ac:dyDescent="0.25">
      <c r="A281" s="3"/>
      <c r="B281" s="3"/>
      <c r="C281" s="36" t="s">
        <v>12</v>
      </c>
      <c r="D281" s="58">
        <v>266181</v>
      </c>
      <c r="E281" s="27" t="s">
        <v>954</v>
      </c>
      <c r="F281" s="37">
        <v>12.289</v>
      </c>
      <c r="G281" s="27" t="s">
        <v>955</v>
      </c>
      <c r="H281" s="27"/>
      <c r="I281" s="27" t="s">
        <v>53</v>
      </c>
      <c r="J281" s="27" t="s">
        <v>0</v>
      </c>
      <c r="K281" s="27" t="s">
        <v>53</v>
      </c>
      <c r="L281" s="27" t="s">
        <v>53</v>
      </c>
      <c r="M281" s="27" t="s">
        <v>956</v>
      </c>
      <c r="N281" s="27" t="s">
        <v>323</v>
      </c>
      <c r="O281" s="27" t="s">
        <v>957</v>
      </c>
      <c r="P281" s="27" t="s">
        <v>88</v>
      </c>
      <c r="Q281" s="32" t="s">
        <v>89</v>
      </c>
      <c r="R281" s="27">
        <v>245</v>
      </c>
      <c r="S281" s="27">
        <v>40</v>
      </c>
      <c r="T281" s="27">
        <v>18</v>
      </c>
      <c r="U281" s="27">
        <v>97</v>
      </c>
      <c r="V281" s="27" t="s">
        <v>59</v>
      </c>
      <c r="W281" s="27" t="s">
        <v>60</v>
      </c>
      <c r="X281" s="27" t="s">
        <v>72</v>
      </c>
      <c r="Y281" s="27" t="s">
        <v>71</v>
      </c>
      <c r="Z281" s="27" t="s">
        <v>62</v>
      </c>
      <c r="AA281" s="27" t="s">
        <v>658</v>
      </c>
      <c r="AB281" s="27" t="s">
        <v>53</v>
      </c>
      <c r="AC281" s="27" t="s">
        <v>53</v>
      </c>
      <c r="AD281" s="47">
        <v>3256</v>
      </c>
      <c r="AE281" s="47">
        <f t="shared" si="22"/>
        <v>4070</v>
      </c>
      <c r="AF281" s="48">
        <f t="shared" si="23"/>
        <v>1497.9472000000003</v>
      </c>
      <c r="AG281" s="47">
        <f t="shared" si="24"/>
        <v>1872.4340000000004</v>
      </c>
      <c r="AH281" s="49" t="s">
        <v>0</v>
      </c>
      <c r="AI281" s="50" t="s">
        <v>0</v>
      </c>
      <c r="AJ281" s="49"/>
      <c r="AK281" s="38">
        <f t="shared" si="25"/>
        <v>0</v>
      </c>
      <c r="AN281" s="3">
        <f t="shared" si="26"/>
        <v>1</v>
      </c>
      <c r="AO281" s="3"/>
    </row>
    <row r="282" spans="1:41" ht="13.15" customHeight="1" x14ac:dyDescent="0.25">
      <c r="A282" s="3"/>
      <c r="B282" s="3"/>
      <c r="C282" s="36" t="s">
        <v>12</v>
      </c>
      <c r="D282" s="58">
        <v>189704</v>
      </c>
      <c r="E282" s="27" t="s">
        <v>958</v>
      </c>
      <c r="F282" s="37">
        <v>11</v>
      </c>
      <c r="G282" s="27" t="s">
        <v>955</v>
      </c>
      <c r="H282" s="27"/>
      <c r="I282" s="27" t="s">
        <v>53</v>
      </c>
      <c r="J282" s="27" t="s">
        <v>0</v>
      </c>
      <c r="K282" s="27" t="s">
        <v>0</v>
      </c>
      <c r="L282" s="27" t="s">
        <v>53</v>
      </c>
      <c r="M282" s="27" t="s">
        <v>959</v>
      </c>
      <c r="N282" s="27" t="s">
        <v>761</v>
      </c>
      <c r="O282" s="27" t="s">
        <v>960</v>
      </c>
      <c r="P282" s="27" t="s">
        <v>57</v>
      </c>
      <c r="Q282" s="32" t="s">
        <v>171</v>
      </c>
      <c r="R282" s="27">
        <v>245</v>
      </c>
      <c r="S282" s="27">
        <v>40</v>
      </c>
      <c r="T282" s="27">
        <v>18</v>
      </c>
      <c r="U282" s="27">
        <v>97</v>
      </c>
      <c r="V282" s="27" t="s">
        <v>282</v>
      </c>
      <c r="W282" s="27" t="s">
        <v>60</v>
      </c>
      <c r="X282" s="27" t="s">
        <v>61</v>
      </c>
      <c r="Y282" s="27" t="s">
        <v>62</v>
      </c>
      <c r="Z282" s="27" t="s">
        <v>62</v>
      </c>
      <c r="AA282" s="27" t="s">
        <v>73</v>
      </c>
      <c r="AB282" s="27" t="s">
        <v>53</v>
      </c>
      <c r="AC282" s="27" t="s">
        <v>0</v>
      </c>
      <c r="AD282" s="47">
        <v>2797</v>
      </c>
      <c r="AE282" s="47">
        <f t="shared" si="22"/>
        <v>3496.25</v>
      </c>
      <c r="AF282" s="48">
        <f t="shared" si="23"/>
        <v>1283.9614000000004</v>
      </c>
      <c r="AG282" s="47">
        <f t="shared" si="24"/>
        <v>1604.9517500000004</v>
      </c>
      <c r="AH282" s="49" t="s">
        <v>794</v>
      </c>
      <c r="AI282" s="50" t="s">
        <v>0</v>
      </c>
      <c r="AJ282" s="49"/>
      <c r="AK282" s="38">
        <f t="shared" si="25"/>
        <v>0</v>
      </c>
      <c r="AN282" s="3">
        <f t="shared" si="26"/>
        <v>1</v>
      </c>
      <c r="AO282" s="3"/>
    </row>
    <row r="283" spans="1:41" ht="13.15" customHeight="1" x14ac:dyDescent="0.25">
      <c r="A283" s="3"/>
      <c r="B283" s="3"/>
      <c r="C283" s="36" t="s">
        <v>12</v>
      </c>
      <c r="D283" s="58">
        <v>609166</v>
      </c>
      <c r="E283" s="27" t="s">
        <v>961</v>
      </c>
      <c r="F283" s="37">
        <v>11.904</v>
      </c>
      <c r="G283" s="27" t="s">
        <v>955</v>
      </c>
      <c r="H283" s="27"/>
      <c r="I283" s="27" t="s">
        <v>53</v>
      </c>
      <c r="J283" s="27" t="s">
        <v>0</v>
      </c>
      <c r="K283" s="27" t="s">
        <v>53</v>
      </c>
      <c r="L283" s="27" t="s">
        <v>53</v>
      </c>
      <c r="M283" s="27" t="s">
        <v>962</v>
      </c>
      <c r="N283" s="27" t="s">
        <v>761</v>
      </c>
      <c r="O283" s="27" t="s">
        <v>960</v>
      </c>
      <c r="P283" s="27" t="s">
        <v>57</v>
      </c>
      <c r="Q283" s="32" t="s">
        <v>171</v>
      </c>
      <c r="R283" s="27">
        <v>245</v>
      </c>
      <c r="S283" s="27">
        <v>40</v>
      </c>
      <c r="T283" s="27">
        <v>18</v>
      </c>
      <c r="U283" s="27">
        <v>97</v>
      </c>
      <c r="V283" s="27" t="s">
        <v>282</v>
      </c>
      <c r="W283" s="27" t="s">
        <v>60</v>
      </c>
      <c r="X283" s="27" t="s">
        <v>61</v>
      </c>
      <c r="Y283" s="27" t="s">
        <v>62</v>
      </c>
      <c r="Z283" s="27" t="s">
        <v>62</v>
      </c>
      <c r="AA283" s="27" t="s">
        <v>631</v>
      </c>
      <c r="AB283" s="27" t="s">
        <v>53</v>
      </c>
      <c r="AC283" s="27" t="s">
        <v>0</v>
      </c>
      <c r="AD283" s="47">
        <v>2693</v>
      </c>
      <c r="AE283" s="47">
        <f t="shared" si="22"/>
        <v>3366.25</v>
      </c>
      <c r="AF283" s="48">
        <f t="shared" si="23"/>
        <v>1235.4766000000002</v>
      </c>
      <c r="AG283" s="47">
        <f t="shared" si="24"/>
        <v>1544.3457500000002</v>
      </c>
      <c r="AH283" s="49" t="s">
        <v>0</v>
      </c>
      <c r="AI283" s="50" t="s">
        <v>0</v>
      </c>
      <c r="AJ283" s="49"/>
      <c r="AK283" s="38">
        <f t="shared" si="25"/>
        <v>0</v>
      </c>
      <c r="AN283" s="3">
        <f t="shared" si="26"/>
        <v>1</v>
      </c>
      <c r="AO283" s="3"/>
    </row>
    <row r="284" spans="1:41" ht="13.15" customHeight="1" x14ac:dyDescent="0.25">
      <c r="A284" s="3"/>
      <c r="B284" s="3"/>
      <c r="C284" s="36" t="s">
        <v>12</v>
      </c>
      <c r="D284" s="58">
        <v>432508</v>
      </c>
      <c r="E284" s="27" t="s">
        <v>963</v>
      </c>
      <c r="F284" s="37">
        <v>11.904</v>
      </c>
      <c r="G284" s="27" t="s">
        <v>955</v>
      </c>
      <c r="H284" s="27"/>
      <c r="I284" s="27" t="s">
        <v>53</v>
      </c>
      <c r="J284" s="27" t="s">
        <v>0</v>
      </c>
      <c r="K284" s="27" t="s">
        <v>53</v>
      </c>
      <c r="L284" s="27" t="s">
        <v>53</v>
      </c>
      <c r="M284" s="27" t="s">
        <v>964</v>
      </c>
      <c r="N284" s="27" t="s">
        <v>965</v>
      </c>
      <c r="O284" s="27" t="s">
        <v>966</v>
      </c>
      <c r="P284" s="27" t="s">
        <v>57</v>
      </c>
      <c r="Q284" s="32" t="s">
        <v>171</v>
      </c>
      <c r="R284" s="27">
        <v>245</v>
      </c>
      <c r="S284" s="27">
        <v>40</v>
      </c>
      <c r="T284" s="27">
        <v>18</v>
      </c>
      <c r="U284" s="27">
        <v>97</v>
      </c>
      <c r="V284" s="27" t="s">
        <v>882</v>
      </c>
      <c r="W284" s="27" t="s">
        <v>60</v>
      </c>
      <c r="X284" s="27" t="s">
        <v>61</v>
      </c>
      <c r="Y284" s="27" t="s">
        <v>62</v>
      </c>
      <c r="Z284" s="27" t="s">
        <v>62</v>
      </c>
      <c r="AA284" s="27" t="s">
        <v>631</v>
      </c>
      <c r="AB284" s="27" t="s">
        <v>53</v>
      </c>
      <c r="AC284" s="27" t="s">
        <v>0</v>
      </c>
      <c r="AD284" s="47">
        <v>2988</v>
      </c>
      <c r="AE284" s="47">
        <f t="shared" si="22"/>
        <v>3735</v>
      </c>
      <c r="AF284" s="48">
        <f t="shared" si="23"/>
        <v>1373.0056000000002</v>
      </c>
      <c r="AG284" s="47">
        <f t="shared" si="24"/>
        <v>1716.2570000000003</v>
      </c>
      <c r="AH284" s="49" t="s">
        <v>0</v>
      </c>
      <c r="AI284" s="50" t="s">
        <v>0</v>
      </c>
      <c r="AJ284" s="49"/>
      <c r="AK284" s="38">
        <f t="shared" si="25"/>
        <v>0</v>
      </c>
      <c r="AN284" s="3">
        <f t="shared" si="26"/>
        <v>1</v>
      </c>
      <c r="AO284" s="3"/>
    </row>
    <row r="285" spans="1:41" ht="13.15" customHeight="1" x14ac:dyDescent="0.25">
      <c r="A285" s="3"/>
      <c r="B285" s="3"/>
      <c r="C285" s="36" t="s">
        <v>12</v>
      </c>
      <c r="D285" s="58">
        <v>329394</v>
      </c>
      <c r="E285" s="27" t="s">
        <v>967</v>
      </c>
      <c r="F285" s="37">
        <v>11.782999999999999</v>
      </c>
      <c r="G285" s="27" t="s">
        <v>968</v>
      </c>
      <c r="H285" s="27"/>
      <c r="I285" s="27" t="s">
        <v>53</v>
      </c>
      <c r="J285" s="27" t="s">
        <v>0</v>
      </c>
      <c r="K285" s="27" t="s">
        <v>53</v>
      </c>
      <c r="L285" s="27" t="s">
        <v>53</v>
      </c>
      <c r="M285" s="27" t="s">
        <v>969</v>
      </c>
      <c r="N285" s="27" t="s">
        <v>192</v>
      </c>
      <c r="O285" s="27" t="s">
        <v>970</v>
      </c>
      <c r="P285" s="27" t="s">
        <v>88</v>
      </c>
      <c r="Q285" s="32" t="s">
        <v>89</v>
      </c>
      <c r="R285" s="27">
        <v>255</v>
      </c>
      <c r="S285" s="27">
        <v>40</v>
      </c>
      <c r="T285" s="27">
        <v>18</v>
      </c>
      <c r="U285" s="27">
        <v>99</v>
      </c>
      <c r="V285" s="27" t="s">
        <v>59</v>
      </c>
      <c r="W285" s="27" t="s">
        <v>60</v>
      </c>
      <c r="X285" s="27" t="s">
        <v>72</v>
      </c>
      <c r="Y285" s="27" t="s">
        <v>71</v>
      </c>
      <c r="Z285" s="27" t="s">
        <v>62</v>
      </c>
      <c r="AA285" s="27" t="s">
        <v>658</v>
      </c>
      <c r="AB285" s="27" t="s">
        <v>53</v>
      </c>
      <c r="AC285" s="27" t="s">
        <v>53</v>
      </c>
      <c r="AD285" s="47">
        <v>3559</v>
      </c>
      <c r="AE285" s="47">
        <f t="shared" si="22"/>
        <v>4448.75</v>
      </c>
      <c r="AF285" s="48">
        <f t="shared" si="23"/>
        <v>1639.2058000000002</v>
      </c>
      <c r="AG285" s="47">
        <f t="shared" si="24"/>
        <v>2049.0072500000001</v>
      </c>
      <c r="AH285" s="49" t="s">
        <v>0</v>
      </c>
      <c r="AI285" s="50" t="s">
        <v>0</v>
      </c>
      <c r="AJ285" s="49"/>
      <c r="AK285" s="38">
        <f t="shared" si="25"/>
        <v>0</v>
      </c>
      <c r="AN285" s="3">
        <f t="shared" si="26"/>
        <v>0</v>
      </c>
      <c r="AO285" s="3"/>
    </row>
    <row r="286" spans="1:41" ht="13.15" customHeight="1" x14ac:dyDescent="0.25">
      <c r="A286" s="3"/>
      <c r="B286" s="3"/>
      <c r="C286" s="36" t="s">
        <v>12</v>
      </c>
      <c r="D286" s="58">
        <v>811688</v>
      </c>
      <c r="E286" s="27" t="s">
        <v>971</v>
      </c>
      <c r="F286" s="37">
        <v>11.904</v>
      </c>
      <c r="G286" s="27" t="s">
        <v>968</v>
      </c>
      <c r="H286" s="27"/>
      <c r="I286" s="27" t="s">
        <v>53</v>
      </c>
      <c r="J286" s="27" t="s">
        <v>0</v>
      </c>
      <c r="K286" s="27" t="s">
        <v>53</v>
      </c>
      <c r="L286" s="27" t="s">
        <v>53</v>
      </c>
      <c r="M286" s="27" t="s">
        <v>972</v>
      </c>
      <c r="N286" s="27" t="s">
        <v>514</v>
      </c>
      <c r="O286" s="27" t="s">
        <v>973</v>
      </c>
      <c r="P286" s="27" t="s">
        <v>57</v>
      </c>
      <c r="Q286" s="32" t="s">
        <v>171</v>
      </c>
      <c r="R286" s="27">
        <v>255</v>
      </c>
      <c r="S286" s="27">
        <v>40</v>
      </c>
      <c r="T286" s="27">
        <v>18</v>
      </c>
      <c r="U286" s="27">
        <v>99</v>
      </c>
      <c r="V286" s="27" t="s">
        <v>282</v>
      </c>
      <c r="W286" s="27" t="s">
        <v>60</v>
      </c>
      <c r="X286" s="27" t="s">
        <v>61</v>
      </c>
      <c r="Y286" s="27" t="s">
        <v>62</v>
      </c>
      <c r="Z286" s="27" t="s">
        <v>90</v>
      </c>
      <c r="AA286" s="27" t="s">
        <v>201</v>
      </c>
      <c r="AB286" s="27" t="s">
        <v>53</v>
      </c>
      <c r="AC286" s="27" t="s">
        <v>0</v>
      </c>
      <c r="AD286" s="47">
        <v>3291</v>
      </c>
      <c r="AE286" s="47">
        <f t="shared" si="22"/>
        <v>4113.75</v>
      </c>
      <c r="AF286" s="48">
        <f t="shared" si="23"/>
        <v>1514.2642000000003</v>
      </c>
      <c r="AG286" s="47">
        <f t="shared" si="24"/>
        <v>1892.8302500000004</v>
      </c>
      <c r="AH286" s="49" t="s">
        <v>0</v>
      </c>
      <c r="AI286" s="50" t="s">
        <v>0</v>
      </c>
      <c r="AJ286" s="49"/>
      <c r="AK286" s="38">
        <f t="shared" si="25"/>
        <v>0</v>
      </c>
      <c r="AN286" s="3">
        <f t="shared" si="26"/>
        <v>0</v>
      </c>
      <c r="AO286" s="3"/>
    </row>
    <row r="287" spans="1:41" ht="13.15" customHeight="1" x14ac:dyDescent="0.25">
      <c r="A287" s="3"/>
      <c r="B287" s="3"/>
      <c r="C287" s="36" t="s">
        <v>12</v>
      </c>
      <c r="D287" s="58">
        <v>261863</v>
      </c>
      <c r="E287" s="27" t="s">
        <v>974</v>
      </c>
      <c r="F287" s="37">
        <v>12.183999999999999</v>
      </c>
      <c r="G287" s="27" t="s">
        <v>975</v>
      </c>
      <c r="H287" s="27"/>
      <c r="I287" s="27" t="s">
        <v>0</v>
      </c>
      <c r="J287" s="27" t="s">
        <v>53</v>
      </c>
      <c r="K287" s="27" t="s">
        <v>0</v>
      </c>
      <c r="L287" s="27" t="s">
        <v>53</v>
      </c>
      <c r="M287" s="27" t="s">
        <v>976</v>
      </c>
      <c r="N287" s="27" t="s">
        <v>490</v>
      </c>
      <c r="O287" s="27" t="s">
        <v>977</v>
      </c>
      <c r="P287" s="27" t="s">
        <v>57</v>
      </c>
      <c r="Q287" s="32" t="s">
        <v>532</v>
      </c>
      <c r="R287" s="27">
        <v>265</v>
      </c>
      <c r="S287" s="27">
        <v>40</v>
      </c>
      <c r="T287" s="27">
        <v>18</v>
      </c>
      <c r="U287" s="27">
        <v>101</v>
      </c>
      <c r="V287" s="27" t="s">
        <v>282</v>
      </c>
      <c r="W287" s="27" t="s">
        <v>60</v>
      </c>
      <c r="X287" s="27" t="s">
        <v>72</v>
      </c>
      <c r="Y287" s="27" t="s">
        <v>72</v>
      </c>
      <c r="Z287" s="27" t="s">
        <v>62</v>
      </c>
      <c r="AA287" s="27" t="s">
        <v>194</v>
      </c>
      <c r="AB287" s="27" t="s">
        <v>53</v>
      </c>
      <c r="AC287" s="27" t="s">
        <v>0</v>
      </c>
      <c r="AD287" s="47">
        <v>3969</v>
      </c>
      <c r="AE287" s="47">
        <f t="shared" si="22"/>
        <v>4961.25</v>
      </c>
      <c r="AF287" s="48">
        <f t="shared" si="23"/>
        <v>1830.3478000000002</v>
      </c>
      <c r="AG287" s="47">
        <f t="shared" si="24"/>
        <v>2287.9347500000003</v>
      </c>
      <c r="AH287" s="49" t="s">
        <v>0</v>
      </c>
      <c r="AI287" s="50" t="s">
        <v>0</v>
      </c>
      <c r="AJ287" s="49"/>
      <c r="AK287" s="38">
        <f t="shared" si="25"/>
        <v>0</v>
      </c>
      <c r="AN287" s="3">
        <f t="shared" si="26"/>
        <v>1</v>
      </c>
      <c r="AO287" s="3"/>
    </row>
    <row r="288" spans="1:41" ht="13.15" customHeight="1" x14ac:dyDescent="0.25">
      <c r="A288" s="3"/>
      <c r="B288" s="3"/>
      <c r="C288" s="36" t="s">
        <v>12</v>
      </c>
      <c r="D288" s="58">
        <v>511138</v>
      </c>
      <c r="E288" s="27" t="s">
        <v>978</v>
      </c>
      <c r="F288" s="37">
        <v>13.885</v>
      </c>
      <c r="G288" s="27" t="s">
        <v>979</v>
      </c>
      <c r="H288" s="27"/>
      <c r="I288" s="27" t="s">
        <v>53</v>
      </c>
      <c r="J288" s="27" t="s">
        <v>0</v>
      </c>
      <c r="K288" s="27" t="s">
        <v>53</v>
      </c>
      <c r="L288" s="27" t="s">
        <v>53</v>
      </c>
      <c r="M288" s="27" t="s">
        <v>980</v>
      </c>
      <c r="N288" s="27" t="s">
        <v>500</v>
      </c>
      <c r="O288" s="27" t="s">
        <v>981</v>
      </c>
      <c r="P288" s="27" t="s">
        <v>57</v>
      </c>
      <c r="Q288" s="32" t="s">
        <v>171</v>
      </c>
      <c r="R288" s="27">
        <v>275</v>
      </c>
      <c r="S288" s="27">
        <v>40</v>
      </c>
      <c r="T288" s="27">
        <v>18</v>
      </c>
      <c r="U288" s="27">
        <v>103</v>
      </c>
      <c r="V288" s="27" t="s">
        <v>282</v>
      </c>
      <c r="W288" s="27" t="s">
        <v>60</v>
      </c>
      <c r="X288" s="27" t="s">
        <v>72</v>
      </c>
      <c r="Y288" s="27" t="s">
        <v>72</v>
      </c>
      <c r="Z288" s="27" t="s">
        <v>62</v>
      </c>
      <c r="AA288" s="27" t="s">
        <v>658</v>
      </c>
      <c r="AB288" s="27" t="s">
        <v>53</v>
      </c>
      <c r="AC288" s="27" t="s">
        <v>0</v>
      </c>
      <c r="AD288" s="47">
        <v>4680</v>
      </c>
      <c r="AE288" s="47">
        <f t="shared" si="22"/>
        <v>5850</v>
      </c>
      <c r="AF288" s="48">
        <f t="shared" si="23"/>
        <v>2161.8160000000007</v>
      </c>
      <c r="AG288" s="47">
        <f t="shared" si="24"/>
        <v>2702.2700000000009</v>
      </c>
      <c r="AH288" s="49" t="s">
        <v>0</v>
      </c>
      <c r="AI288" s="50" t="s">
        <v>0</v>
      </c>
      <c r="AJ288" s="49"/>
      <c r="AK288" s="38">
        <f t="shared" si="25"/>
        <v>0</v>
      </c>
      <c r="AN288" s="3">
        <f t="shared" si="26"/>
        <v>0</v>
      </c>
      <c r="AO288" s="3"/>
    </row>
    <row r="289" spans="1:41" ht="13.15" customHeight="1" x14ac:dyDescent="0.25">
      <c r="A289" s="3"/>
      <c r="B289" s="3"/>
      <c r="C289" s="36" t="s">
        <v>12</v>
      </c>
      <c r="D289" s="58">
        <v>246010</v>
      </c>
      <c r="E289" s="27" t="s">
        <v>982</v>
      </c>
      <c r="F289" s="37">
        <v>11.119</v>
      </c>
      <c r="G289" s="27" t="s">
        <v>983</v>
      </c>
      <c r="H289" s="27"/>
      <c r="I289" s="27" t="s">
        <v>53</v>
      </c>
      <c r="J289" s="27" t="s">
        <v>0</v>
      </c>
      <c r="K289" s="27" t="s">
        <v>53</v>
      </c>
      <c r="L289" s="27" t="s">
        <v>53</v>
      </c>
      <c r="M289" s="27" t="s">
        <v>984</v>
      </c>
      <c r="N289" s="27" t="s">
        <v>317</v>
      </c>
      <c r="O289" s="27" t="s">
        <v>985</v>
      </c>
      <c r="P289" s="27" t="s">
        <v>88</v>
      </c>
      <c r="Q289" s="32" t="s">
        <v>89</v>
      </c>
      <c r="R289" s="27">
        <v>225</v>
      </c>
      <c r="S289" s="27">
        <v>40</v>
      </c>
      <c r="T289" s="27">
        <v>19</v>
      </c>
      <c r="U289" s="27">
        <v>93</v>
      </c>
      <c r="V289" s="27" t="s">
        <v>59</v>
      </c>
      <c r="W289" s="27" t="s">
        <v>60</v>
      </c>
      <c r="X289" s="27" t="s">
        <v>72</v>
      </c>
      <c r="Y289" s="27" t="s">
        <v>71</v>
      </c>
      <c r="Z289" s="27" t="s">
        <v>90</v>
      </c>
      <c r="AA289" s="27" t="s">
        <v>122</v>
      </c>
      <c r="AB289" s="27" t="s">
        <v>53</v>
      </c>
      <c r="AC289" s="27" t="s">
        <v>53</v>
      </c>
      <c r="AD289" s="47">
        <v>3954</v>
      </c>
      <c r="AE289" s="47">
        <f t="shared" si="22"/>
        <v>4942.5</v>
      </c>
      <c r="AF289" s="48">
        <f t="shared" si="23"/>
        <v>1823.3548000000001</v>
      </c>
      <c r="AG289" s="47">
        <f t="shared" si="24"/>
        <v>2279.1935000000003</v>
      </c>
      <c r="AH289" s="49" t="s">
        <v>0</v>
      </c>
      <c r="AI289" s="50" t="s">
        <v>0</v>
      </c>
      <c r="AJ289" s="49"/>
      <c r="AK289" s="38">
        <f t="shared" si="25"/>
        <v>0</v>
      </c>
      <c r="AN289" s="3">
        <f t="shared" si="26"/>
        <v>1</v>
      </c>
      <c r="AO289" s="3"/>
    </row>
    <row r="290" spans="1:41" ht="13.15" customHeight="1" x14ac:dyDescent="0.25">
      <c r="A290" s="3"/>
      <c r="B290" s="3"/>
      <c r="C290" s="36" t="s">
        <v>12</v>
      </c>
      <c r="D290" s="58">
        <v>665008</v>
      </c>
      <c r="E290" s="27" t="s">
        <v>986</v>
      </c>
      <c r="F290" s="37">
        <v>11.631</v>
      </c>
      <c r="G290" s="27" t="s">
        <v>983</v>
      </c>
      <c r="H290" s="27"/>
      <c r="I290" s="27" t="s">
        <v>53</v>
      </c>
      <c r="J290" s="27" t="s">
        <v>0</v>
      </c>
      <c r="K290" s="27" t="s">
        <v>53</v>
      </c>
      <c r="L290" s="27" t="s">
        <v>53</v>
      </c>
      <c r="M290" s="27" t="s">
        <v>0</v>
      </c>
      <c r="N290" s="27" t="s">
        <v>317</v>
      </c>
      <c r="O290" s="27" t="s">
        <v>985</v>
      </c>
      <c r="P290" s="27" t="s">
        <v>109</v>
      </c>
      <c r="Q290" s="32" t="s">
        <v>110</v>
      </c>
      <c r="R290" s="27">
        <v>225</v>
      </c>
      <c r="S290" s="27">
        <v>40</v>
      </c>
      <c r="T290" s="27">
        <v>19</v>
      </c>
      <c r="U290" s="27">
        <v>93</v>
      </c>
      <c r="V290" s="27" t="s">
        <v>59</v>
      </c>
      <c r="W290" s="27" t="s">
        <v>60</v>
      </c>
      <c r="X290" s="27" t="s">
        <v>111</v>
      </c>
      <c r="Y290" s="27" t="s">
        <v>111</v>
      </c>
      <c r="Z290" s="27" t="s">
        <v>111</v>
      </c>
      <c r="AA290" s="27" t="s">
        <v>112</v>
      </c>
      <c r="AB290" s="27" t="s">
        <v>0</v>
      </c>
      <c r="AC290" s="27" t="s">
        <v>0</v>
      </c>
      <c r="AD290" s="47">
        <v>4368</v>
      </c>
      <c r="AE290" s="47">
        <f t="shared" si="22"/>
        <v>5460</v>
      </c>
      <c r="AF290" s="48">
        <f t="shared" si="23"/>
        <v>2016.3616000000002</v>
      </c>
      <c r="AG290" s="47">
        <f t="shared" si="24"/>
        <v>2520.4520000000002</v>
      </c>
      <c r="AH290" s="49" t="s">
        <v>0</v>
      </c>
      <c r="AI290" s="50" t="s">
        <v>0</v>
      </c>
      <c r="AJ290" s="49"/>
      <c r="AK290" s="38">
        <f t="shared" si="25"/>
        <v>0</v>
      </c>
      <c r="AN290" s="3">
        <f t="shared" si="26"/>
        <v>1</v>
      </c>
      <c r="AO290" s="3"/>
    </row>
    <row r="291" spans="1:41" ht="13.15" customHeight="1" x14ac:dyDescent="0.25">
      <c r="A291" s="3"/>
      <c r="B291" s="3"/>
      <c r="C291" s="36" t="s">
        <v>12</v>
      </c>
      <c r="D291" s="58">
        <v>112380</v>
      </c>
      <c r="E291" s="27" t="s">
        <v>987</v>
      </c>
      <c r="F291" s="37">
        <v>10.823</v>
      </c>
      <c r="G291" s="27" t="s">
        <v>983</v>
      </c>
      <c r="H291" s="27"/>
      <c r="I291" s="27" t="s">
        <v>53</v>
      </c>
      <c r="J291" s="27" t="s">
        <v>0</v>
      </c>
      <c r="K291" s="27" t="s">
        <v>53</v>
      </c>
      <c r="L291" s="27" t="s">
        <v>53</v>
      </c>
      <c r="M291" s="27" t="s">
        <v>988</v>
      </c>
      <c r="N291" s="27" t="s">
        <v>989</v>
      </c>
      <c r="O291" s="27" t="s">
        <v>990</v>
      </c>
      <c r="P291" s="27" t="s">
        <v>57</v>
      </c>
      <c r="Q291" s="32" t="s">
        <v>171</v>
      </c>
      <c r="R291" s="27">
        <v>225</v>
      </c>
      <c r="S291" s="27">
        <v>40</v>
      </c>
      <c r="T291" s="27">
        <v>19</v>
      </c>
      <c r="U291" s="27">
        <v>93</v>
      </c>
      <c r="V291" s="27" t="s">
        <v>882</v>
      </c>
      <c r="W291" s="27" t="s">
        <v>60</v>
      </c>
      <c r="X291" s="27" t="s">
        <v>61</v>
      </c>
      <c r="Y291" s="27" t="s">
        <v>62</v>
      </c>
      <c r="Z291" s="27" t="s">
        <v>62</v>
      </c>
      <c r="AA291" s="27" t="s">
        <v>73</v>
      </c>
      <c r="AB291" s="27" t="s">
        <v>53</v>
      </c>
      <c r="AC291" s="27" t="s">
        <v>0</v>
      </c>
      <c r="AD291" s="47">
        <v>3633</v>
      </c>
      <c r="AE291" s="47">
        <f t="shared" si="22"/>
        <v>4541.25</v>
      </c>
      <c r="AF291" s="48">
        <f t="shared" si="23"/>
        <v>1673.7046000000003</v>
      </c>
      <c r="AG291" s="47">
        <f t="shared" si="24"/>
        <v>2092.1307500000003</v>
      </c>
      <c r="AH291" s="49" t="s">
        <v>0</v>
      </c>
      <c r="AI291" s="50" t="s">
        <v>0</v>
      </c>
      <c r="AJ291" s="49"/>
      <c r="AK291" s="38">
        <f t="shared" si="25"/>
        <v>0</v>
      </c>
      <c r="AN291" s="3">
        <f t="shared" si="26"/>
        <v>1</v>
      </c>
      <c r="AO291" s="3"/>
    </row>
    <row r="292" spans="1:41" ht="13.15" customHeight="1" x14ac:dyDescent="0.25">
      <c r="A292" s="3"/>
      <c r="B292" s="3"/>
      <c r="C292" s="36" t="s">
        <v>12</v>
      </c>
      <c r="D292" s="58">
        <v>239480</v>
      </c>
      <c r="E292" s="27" t="s">
        <v>991</v>
      </c>
      <c r="F292" s="37">
        <v>11.119</v>
      </c>
      <c r="G292" s="27" t="s">
        <v>992</v>
      </c>
      <c r="H292" s="27"/>
      <c r="I292" s="27" t="s">
        <v>53</v>
      </c>
      <c r="J292" s="27" t="s">
        <v>0</v>
      </c>
      <c r="K292" s="27" t="s">
        <v>53</v>
      </c>
      <c r="L292" s="27" t="s">
        <v>53</v>
      </c>
      <c r="M292" s="27" t="s">
        <v>993</v>
      </c>
      <c r="N292" s="27" t="s">
        <v>272</v>
      </c>
      <c r="O292" s="27" t="s">
        <v>994</v>
      </c>
      <c r="P292" s="27" t="s">
        <v>88</v>
      </c>
      <c r="Q292" s="32" t="s">
        <v>89</v>
      </c>
      <c r="R292" s="27">
        <v>235</v>
      </c>
      <c r="S292" s="27">
        <v>40</v>
      </c>
      <c r="T292" s="27">
        <v>19</v>
      </c>
      <c r="U292" s="27">
        <v>96</v>
      </c>
      <c r="V292" s="27" t="s">
        <v>59</v>
      </c>
      <c r="W292" s="27" t="s">
        <v>60</v>
      </c>
      <c r="X292" s="27" t="s">
        <v>72</v>
      </c>
      <c r="Y292" s="27" t="s">
        <v>71</v>
      </c>
      <c r="Z292" s="27" t="s">
        <v>90</v>
      </c>
      <c r="AA292" s="27" t="s">
        <v>122</v>
      </c>
      <c r="AB292" s="27" t="s">
        <v>53</v>
      </c>
      <c r="AC292" s="27" t="s">
        <v>53</v>
      </c>
      <c r="AD292" s="47">
        <v>3849</v>
      </c>
      <c r="AE292" s="47">
        <f t="shared" si="22"/>
        <v>4811.25</v>
      </c>
      <c r="AF292" s="48">
        <f t="shared" si="23"/>
        <v>1774.4038</v>
      </c>
      <c r="AG292" s="47">
        <f t="shared" si="24"/>
        <v>2218.0047500000001</v>
      </c>
      <c r="AH292" s="49" t="s">
        <v>0</v>
      </c>
      <c r="AI292" s="50" t="s">
        <v>0</v>
      </c>
      <c r="AJ292" s="49"/>
      <c r="AK292" s="38">
        <f t="shared" si="25"/>
        <v>0</v>
      </c>
      <c r="AN292" s="3">
        <f t="shared" si="26"/>
        <v>0</v>
      </c>
      <c r="AO292" s="3"/>
    </row>
    <row r="293" spans="1:41" ht="13.15" customHeight="1" x14ac:dyDescent="0.25">
      <c r="A293" s="3"/>
      <c r="B293" s="3"/>
      <c r="C293" s="36" t="s">
        <v>12</v>
      </c>
      <c r="D293" s="58">
        <v>441269</v>
      </c>
      <c r="E293" s="27" t="s">
        <v>995</v>
      </c>
      <c r="F293" s="37">
        <v>11.631</v>
      </c>
      <c r="G293" s="27" t="s">
        <v>992</v>
      </c>
      <c r="H293" s="27"/>
      <c r="I293" s="27" t="s">
        <v>53</v>
      </c>
      <c r="J293" s="27" t="s">
        <v>0</v>
      </c>
      <c r="K293" s="27" t="s">
        <v>53</v>
      </c>
      <c r="L293" s="27" t="s">
        <v>53</v>
      </c>
      <c r="M293" s="27" t="s">
        <v>0</v>
      </c>
      <c r="N293" s="27" t="s">
        <v>272</v>
      </c>
      <c r="O293" s="27" t="s">
        <v>994</v>
      </c>
      <c r="P293" s="27" t="s">
        <v>109</v>
      </c>
      <c r="Q293" s="32" t="s">
        <v>110</v>
      </c>
      <c r="R293" s="27">
        <v>235</v>
      </c>
      <c r="S293" s="27">
        <v>40</v>
      </c>
      <c r="T293" s="27">
        <v>19</v>
      </c>
      <c r="U293" s="27">
        <v>96</v>
      </c>
      <c r="V293" s="27" t="s">
        <v>59</v>
      </c>
      <c r="W293" s="27" t="s">
        <v>60</v>
      </c>
      <c r="X293" s="27" t="s">
        <v>111</v>
      </c>
      <c r="Y293" s="27" t="s">
        <v>111</v>
      </c>
      <c r="Z293" s="27" t="s">
        <v>111</v>
      </c>
      <c r="AA293" s="27" t="s">
        <v>112</v>
      </c>
      <c r="AB293" s="27" t="s">
        <v>0</v>
      </c>
      <c r="AC293" s="27" t="s">
        <v>0</v>
      </c>
      <c r="AD293" s="47">
        <v>4297</v>
      </c>
      <c r="AE293" s="47">
        <f t="shared" si="22"/>
        <v>5371.25</v>
      </c>
      <c r="AF293" s="48">
        <f t="shared" si="23"/>
        <v>1983.2614000000003</v>
      </c>
      <c r="AG293" s="47">
        <f t="shared" si="24"/>
        <v>2479.0767500000002</v>
      </c>
      <c r="AH293" s="49" t="s">
        <v>0</v>
      </c>
      <c r="AI293" s="50" t="s">
        <v>0</v>
      </c>
      <c r="AJ293" s="49"/>
      <c r="AK293" s="38">
        <f t="shared" si="25"/>
        <v>0</v>
      </c>
      <c r="AN293" s="3">
        <f t="shared" si="26"/>
        <v>0</v>
      </c>
      <c r="AO293" s="3"/>
    </row>
    <row r="294" spans="1:41" ht="13.15" customHeight="1" x14ac:dyDescent="0.25">
      <c r="A294" s="3"/>
      <c r="B294" s="3"/>
      <c r="C294" s="36" t="s">
        <v>12</v>
      </c>
      <c r="D294" s="58">
        <v>205592</v>
      </c>
      <c r="E294" s="27" t="s">
        <v>996</v>
      </c>
      <c r="F294" s="37">
        <v>11.32</v>
      </c>
      <c r="G294" s="27" t="s">
        <v>992</v>
      </c>
      <c r="H294" s="27"/>
      <c r="I294" s="27" t="s">
        <v>53</v>
      </c>
      <c r="J294" s="27" t="s">
        <v>0</v>
      </c>
      <c r="K294" s="27" t="s">
        <v>0</v>
      </c>
      <c r="L294" s="27" t="s">
        <v>53</v>
      </c>
      <c r="M294" s="27" t="s">
        <v>997</v>
      </c>
      <c r="N294" s="27" t="s">
        <v>280</v>
      </c>
      <c r="O294" s="27" t="s">
        <v>998</v>
      </c>
      <c r="P294" s="27" t="s">
        <v>57</v>
      </c>
      <c r="Q294" s="32" t="s">
        <v>471</v>
      </c>
      <c r="R294" s="27">
        <v>235</v>
      </c>
      <c r="S294" s="27">
        <v>40</v>
      </c>
      <c r="T294" s="27">
        <v>19</v>
      </c>
      <c r="U294" s="27">
        <v>92</v>
      </c>
      <c r="V294" s="27" t="s">
        <v>282</v>
      </c>
      <c r="W294" s="27" t="s">
        <v>60</v>
      </c>
      <c r="X294" s="27" t="s">
        <v>61</v>
      </c>
      <c r="Y294" s="27" t="s">
        <v>72</v>
      </c>
      <c r="Z294" s="27" t="s">
        <v>62</v>
      </c>
      <c r="AA294" s="27" t="s">
        <v>73</v>
      </c>
      <c r="AB294" s="27" t="s">
        <v>53</v>
      </c>
      <c r="AC294" s="27" t="s">
        <v>0</v>
      </c>
      <c r="AD294" s="47">
        <v>4026</v>
      </c>
      <c r="AE294" s="47">
        <f t="shared" si="22"/>
        <v>5032.5</v>
      </c>
      <c r="AF294" s="48">
        <f t="shared" si="23"/>
        <v>1856.9212000000005</v>
      </c>
      <c r="AG294" s="47">
        <f t="shared" si="24"/>
        <v>2321.1515000000004</v>
      </c>
      <c r="AH294" s="49" t="s">
        <v>390</v>
      </c>
      <c r="AI294" s="50" t="s">
        <v>0</v>
      </c>
      <c r="AJ294" s="49"/>
      <c r="AK294" s="38">
        <f t="shared" si="25"/>
        <v>0</v>
      </c>
      <c r="AN294" s="3">
        <f t="shared" si="26"/>
        <v>0</v>
      </c>
      <c r="AO294" s="3"/>
    </row>
    <row r="295" spans="1:41" ht="13.15" customHeight="1" x14ac:dyDescent="0.25">
      <c r="A295" s="3"/>
      <c r="B295" s="3"/>
      <c r="C295" s="36" t="s">
        <v>12</v>
      </c>
      <c r="D295" s="58">
        <v>28457</v>
      </c>
      <c r="E295" s="27" t="s">
        <v>999</v>
      </c>
      <c r="F295" s="37">
        <v>10.823</v>
      </c>
      <c r="G295" s="27" t="s">
        <v>992</v>
      </c>
      <c r="H295" s="27"/>
      <c r="I295" s="27" t="s">
        <v>53</v>
      </c>
      <c r="J295" s="27" t="s">
        <v>0</v>
      </c>
      <c r="K295" s="27" t="s">
        <v>53</v>
      </c>
      <c r="L295" s="27" t="s">
        <v>53</v>
      </c>
      <c r="M295" s="27" t="s">
        <v>1000</v>
      </c>
      <c r="N295" s="27" t="s">
        <v>1001</v>
      </c>
      <c r="O295" s="27" t="s">
        <v>1002</v>
      </c>
      <c r="P295" s="27" t="s">
        <v>57</v>
      </c>
      <c r="Q295" s="32" t="s">
        <v>171</v>
      </c>
      <c r="R295" s="27">
        <v>235</v>
      </c>
      <c r="S295" s="27">
        <v>40</v>
      </c>
      <c r="T295" s="27">
        <v>19</v>
      </c>
      <c r="U295" s="27">
        <v>96</v>
      </c>
      <c r="V295" s="27" t="s">
        <v>882</v>
      </c>
      <c r="W295" s="27" t="s">
        <v>60</v>
      </c>
      <c r="X295" s="27" t="s">
        <v>61</v>
      </c>
      <c r="Y295" s="27" t="s">
        <v>62</v>
      </c>
      <c r="Z295" s="27" t="s">
        <v>62</v>
      </c>
      <c r="AA295" s="27" t="s">
        <v>73</v>
      </c>
      <c r="AB295" s="27" t="s">
        <v>53</v>
      </c>
      <c r="AC295" s="27" t="s">
        <v>0</v>
      </c>
      <c r="AD295" s="47">
        <v>4048</v>
      </c>
      <c r="AE295" s="47">
        <f t="shared" si="22"/>
        <v>5060</v>
      </c>
      <c r="AF295" s="48">
        <f t="shared" si="23"/>
        <v>1867.1776</v>
      </c>
      <c r="AG295" s="47">
        <f t="shared" si="24"/>
        <v>2333.9719999999998</v>
      </c>
      <c r="AH295" s="49" t="s">
        <v>0</v>
      </c>
      <c r="AI295" s="50" t="s">
        <v>0</v>
      </c>
      <c r="AJ295" s="49"/>
      <c r="AK295" s="38">
        <f t="shared" si="25"/>
        <v>0</v>
      </c>
      <c r="AN295" s="3">
        <f t="shared" si="26"/>
        <v>0</v>
      </c>
      <c r="AO295" s="3"/>
    </row>
    <row r="296" spans="1:41" ht="13.15" customHeight="1" x14ac:dyDescent="0.25">
      <c r="A296" s="3"/>
      <c r="B296" s="3"/>
      <c r="C296" s="36" t="s">
        <v>12</v>
      </c>
      <c r="D296" s="58">
        <v>249604</v>
      </c>
      <c r="E296" s="27" t="s">
        <v>1003</v>
      </c>
      <c r="F296" s="37">
        <v>12.98</v>
      </c>
      <c r="G296" s="27" t="s">
        <v>1004</v>
      </c>
      <c r="H296" s="27"/>
      <c r="I296" s="27" t="s">
        <v>53</v>
      </c>
      <c r="J296" s="27" t="s">
        <v>0</v>
      </c>
      <c r="K296" s="27" t="s">
        <v>53</v>
      </c>
      <c r="L296" s="27" t="s">
        <v>53</v>
      </c>
      <c r="M296" s="27" t="s">
        <v>0</v>
      </c>
      <c r="N296" s="27" t="s">
        <v>439</v>
      </c>
      <c r="O296" s="27" t="s">
        <v>1005</v>
      </c>
      <c r="P296" s="27" t="s">
        <v>109</v>
      </c>
      <c r="Q296" s="32" t="s">
        <v>110</v>
      </c>
      <c r="R296" s="27">
        <v>245</v>
      </c>
      <c r="S296" s="27">
        <v>40</v>
      </c>
      <c r="T296" s="27">
        <v>19</v>
      </c>
      <c r="U296" s="27">
        <v>98</v>
      </c>
      <c r="V296" s="27" t="s">
        <v>70</v>
      </c>
      <c r="W296" s="27" t="s">
        <v>60</v>
      </c>
      <c r="X296" s="27" t="s">
        <v>111</v>
      </c>
      <c r="Y296" s="27" t="s">
        <v>111</v>
      </c>
      <c r="Z296" s="27" t="s">
        <v>111</v>
      </c>
      <c r="AA296" s="27" t="s">
        <v>112</v>
      </c>
      <c r="AB296" s="27" t="s">
        <v>0</v>
      </c>
      <c r="AC296" s="27" t="s">
        <v>0</v>
      </c>
      <c r="AD296" s="47">
        <v>4522</v>
      </c>
      <c r="AE296" s="47">
        <f t="shared" si="22"/>
        <v>5652.5</v>
      </c>
      <c r="AF296" s="48">
        <f t="shared" si="23"/>
        <v>2088.1564000000003</v>
      </c>
      <c r="AG296" s="47">
        <f t="shared" si="24"/>
        <v>2610.1955000000003</v>
      </c>
      <c r="AH296" s="49" t="s">
        <v>0</v>
      </c>
      <c r="AI296" s="50" t="s">
        <v>0</v>
      </c>
      <c r="AJ296" s="49"/>
      <c r="AK296" s="38">
        <f t="shared" si="25"/>
        <v>0</v>
      </c>
      <c r="AN296" s="3">
        <f t="shared" si="26"/>
        <v>1</v>
      </c>
      <c r="AO296" s="3"/>
    </row>
    <row r="297" spans="1:41" ht="13.15" customHeight="1" x14ac:dyDescent="0.25">
      <c r="A297" s="3"/>
      <c r="B297" s="3"/>
      <c r="C297" s="36" t="s">
        <v>12</v>
      </c>
      <c r="D297" s="58">
        <v>597977</v>
      </c>
      <c r="E297" s="27" t="s">
        <v>1006</v>
      </c>
      <c r="F297" s="37">
        <v>13.164</v>
      </c>
      <c r="G297" s="27" t="s">
        <v>1004</v>
      </c>
      <c r="H297" s="27"/>
      <c r="I297" s="27" t="s">
        <v>53</v>
      </c>
      <c r="J297" s="27" t="s">
        <v>0</v>
      </c>
      <c r="K297" s="27" t="s">
        <v>53</v>
      </c>
      <c r="L297" s="27" t="s">
        <v>53</v>
      </c>
      <c r="M297" s="27" t="s">
        <v>1007</v>
      </c>
      <c r="N297" s="27" t="s">
        <v>165</v>
      </c>
      <c r="O297" s="27" t="s">
        <v>1008</v>
      </c>
      <c r="P297" s="27" t="s">
        <v>88</v>
      </c>
      <c r="Q297" s="32" t="s">
        <v>89</v>
      </c>
      <c r="R297" s="27">
        <v>245</v>
      </c>
      <c r="S297" s="27">
        <v>40</v>
      </c>
      <c r="T297" s="27">
        <v>19</v>
      </c>
      <c r="U297" s="27">
        <v>98</v>
      </c>
      <c r="V297" s="27" t="s">
        <v>59</v>
      </c>
      <c r="W297" s="27" t="s">
        <v>60</v>
      </c>
      <c r="X297" s="27" t="s">
        <v>72</v>
      </c>
      <c r="Y297" s="27" t="s">
        <v>71</v>
      </c>
      <c r="Z297" s="27" t="s">
        <v>62</v>
      </c>
      <c r="AA297" s="27" t="s">
        <v>122</v>
      </c>
      <c r="AB297" s="27" t="s">
        <v>53</v>
      </c>
      <c r="AC297" s="27" t="s">
        <v>53</v>
      </c>
      <c r="AD297" s="47">
        <v>3910</v>
      </c>
      <c r="AE297" s="47">
        <f t="shared" si="22"/>
        <v>4887.5</v>
      </c>
      <c r="AF297" s="48">
        <f t="shared" si="23"/>
        <v>1802.8420000000001</v>
      </c>
      <c r="AG297" s="47">
        <f t="shared" si="24"/>
        <v>2253.5525000000002</v>
      </c>
      <c r="AH297" s="49" t="s">
        <v>0</v>
      </c>
      <c r="AI297" s="50" t="s">
        <v>0</v>
      </c>
      <c r="AJ297" s="49"/>
      <c r="AK297" s="38">
        <f t="shared" si="25"/>
        <v>0</v>
      </c>
      <c r="AN297" s="3">
        <f t="shared" si="26"/>
        <v>1</v>
      </c>
      <c r="AO297" s="3"/>
    </row>
    <row r="298" spans="1:41" ht="13.15" customHeight="1" x14ac:dyDescent="0.25">
      <c r="A298" s="3"/>
      <c r="B298" s="3"/>
      <c r="C298" s="36" t="s">
        <v>12</v>
      </c>
      <c r="D298" s="58">
        <v>92979</v>
      </c>
      <c r="E298" s="27" t="s">
        <v>1009</v>
      </c>
      <c r="F298" s="37">
        <v>11.4</v>
      </c>
      <c r="G298" s="27" t="s">
        <v>1004</v>
      </c>
      <c r="H298" s="27"/>
      <c r="I298" s="27" t="s">
        <v>53</v>
      </c>
      <c r="J298" s="27" t="s">
        <v>0</v>
      </c>
      <c r="K298" s="27" t="s">
        <v>0</v>
      </c>
      <c r="L298" s="27" t="s">
        <v>53</v>
      </c>
      <c r="M298" s="27" t="s">
        <v>1010</v>
      </c>
      <c r="N298" s="27" t="s">
        <v>457</v>
      </c>
      <c r="O298" s="27" t="s">
        <v>1011</v>
      </c>
      <c r="P298" s="27" t="s">
        <v>57</v>
      </c>
      <c r="Q298" s="32" t="s">
        <v>171</v>
      </c>
      <c r="R298" s="27">
        <v>245</v>
      </c>
      <c r="S298" s="27">
        <v>40</v>
      </c>
      <c r="T298" s="27">
        <v>19</v>
      </c>
      <c r="U298" s="27">
        <v>98</v>
      </c>
      <c r="V298" s="27" t="s">
        <v>282</v>
      </c>
      <c r="W298" s="27" t="s">
        <v>60</v>
      </c>
      <c r="X298" s="27" t="s">
        <v>61</v>
      </c>
      <c r="Y298" s="27" t="s">
        <v>62</v>
      </c>
      <c r="Z298" s="27" t="s">
        <v>62</v>
      </c>
      <c r="AA298" s="27" t="s">
        <v>631</v>
      </c>
      <c r="AB298" s="27" t="s">
        <v>53</v>
      </c>
      <c r="AC298" s="27" t="s">
        <v>0</v>
      </c>
      <c r="AD298" s="47">
        <v>4389</v>
      </c>
      <c r="AE298" s="47">
        <f t="shared" si="22"/>
        <v>5486.25</v>
      </c>
      <c r="AF298" s="48">
        <f t="shared" si="23"/>
        <v>2026.1518000000003</v>
      </c>
      <c r="AG298" s="47">
        <f t="shared" si="24"/>
        <v>2532.6897500000005</v>
      </c>
      <c r="AH298" s="49" t="s">
        <v>156</v>
      </c>
      <c r="AI298" s="50" t="s">
        <v>0</v>
      </c>
      <c r="AJ298" s="49"/>
      <c r="AK298" s="38">
        <f t="shared" si="25"/>
        <v>0</v>
      </c>
      <c r="AN298" s="3">
        <f t="shared" si="26"/>
        <v>1</v>
      </c>
      <c r="AO298" s="3"/>
    </row>
    <row r="299" spans="1:41" ht="13.15" customHeight="1" x14ac:dyDescent="0.25">
      <c r="A299" s="3"/>
      <c r="B299" s="3"/>
      <c r="C299" s="36" t="s">
        <v>12</v>
      </c>
      <c r="D299" s="58">
        <v>308219</v>
      </c>
      <c r="E299" s="27" t="s">
        <v>1012</v>
      </c>
      <c r="F299" s="37">
        <v>11.323</v>
      </c>
      <c r="G299" s="27" t="s">
        <v>1004</v>
      </c>
      <c r="H299" s="27"/>
      <c r="I299" s="27" t="s">
        <v>53</v>
      </c>
      <c r="J299" s="27" t="s">
        <v>0</v>
      </c>
      <c r="K299" s="27" t="s">
        <v>53</v>
      </c>
      <c r="L299" s="27" t="s">
        <v>53</v>
      </c>
      <c r="M299" s="27" t="s">
        <v>1013</v>
      </c>
      <c r="N299" s="27" t="s">
        <v>457</v>
      </c>
      <c r="O299" s="27" t="s">
        <v>1011</v>
      </c>
      <c r="P299" s="27" t="s">
        <v>57</v>
      </c>
      <c r="Q299" s="32" t="s">
        <v>171</v>
      </c>
      <c r="R299" s="27">
        <v>245</v>
      </c>
      <c r="S299" s="27">
        <v>40</v>
      </c>
      <c r="T299" s="27">
        <v>19</v>
      </c>
      <c r="U299" s="27">
        <v>98</v>
      </c>
      <c r="V299" s="27" t="s">
        <v>282</v>
      </c>
      <c r="W299" s="27" t="s">
        <v>60</v>
      </c>
      <c r="X299" s="27" t="s">
        <v>61</v>
      </c>
      <c r="Y299" s="27" t="s">
        <v>62</v>
      </c>
      <c r="Z299" s="27" t="s">
        <v>62</v>
      </c>
      <c r="AA299" s="27" t="s">
        <v>73</v>
      </c>
      <c r="AB299" s="27" t="s">
        <v>53</v>
      </c>
      <c r="AC299" s="27" t="s">
        <v>0</v>
      </c>
      <c r="AD299" s="47">
        <v>4305</v>
      </c>
      <c r="AE299" s="47">
        <f t="shared" si="22"/>
        <v>5381.25</v>
      </c>
      <c r="AF299" s="48">
        <f t="shared" si="23"/>
        <v>1986.991</v>
      </c>
      <c r="AG299" s="47">
        <f t="shared" si="24"/>
        <v>2483.73875</v>
      </c>
      <c r="AH299" s="49" t="s">
        <v>0</v>
      </c>
      <c r="AI299" s="50" t="s">
        <v>0</v>
      </c>
      <c r="AJ299" s="49"/>
      <c r="AK299" s="38">
        <f t="shared" si="25"/>
        <v>0</v>
      </c>
      <c r="AN299" s="3">
        <f t="shared" si="26"/>
        <v>1</v>
      </c>
      <c r="AO299" s="3"/>
    </row>
    <row r="300" spans="1:41" ht="13.15" customHeight="1" x14ac:dyDescent="0.25">
      <c r="A300" s="3"/>
      <c r="B300" s="3"/>
      <c r="C300" s="36" t="s">
        <v>12</v>
      </c>
      <c r="D300" s="58">
        <v>6581</v>
      </c>
      <c r="E300" s="27" t="s">
        <v>1014</v>
      </c>
      <c r="F300" s="37">
        <v>12.986000000000001</v>
      </c>
      <c r="G300" s="27" t="s">
        <v>1015</v>
      </c>
      <c r="H300" s="27"/>
      <c r="I300" s="27" t="s">
        <v>53</v>
      </c>
      <c r="J300" s="27" t="s">
        <v>0</v>
      </c>
      <c r="K300" s="27" t="s">
        <v>53</v>
      </c>
      <c r="L300" s="27" t="s">
        <v>53</v>
      </c>
      <c r="M300" s="27" t="s">
        <v>0</v>
      </c>
      <c r="N300" s="27" t="s">
        <v>337</v>
      </c>
      <c r="O300" s="27" t="s">
        <v>1016</v>
      </c>
      <c r="P300" s="27" t="s">
        <v>109</v>
      </c>
      <c r="Q300" s="32" t="s">
        <v>110</v>
      </c>
      <c r="R300" s="27">
        <v>255</v>
      </c>
      <c r="S300" s="27">
        <v>40</v>
      </c>
      <c r="T300" s="27">
        <v>19</v>
      </c>
      <c r="U300" s="27">
        <v>100</v>
      </c>
      <c r="V300" s="27" t="s">
        <v>59</v>
      </c>
      <c r="W300" s="27" t="s">
        <v>60</v>
      </c>
      <c r="X300" s="27" t="s">
        <v>111</v>
      </c>
      <c r="Y300" s="27" t="s">
        <v>111</v>
      </c>
      <c r="Z300" s="27" t="s">
        <v>111</v>
      </c>
      <c r="AA300" s="27" t="s">
        <v>112</v>
      </c>
      <c r="AB300" s="27" t="s">
        <v>0</v>
      </c>
      <c r="AC300" s="27" t="s">
        <v>0</v>
      </c>
      <c r="AD300" s="47">
        <v>4554</v>
      </c>
      <c r="AE300" s="47">
        <f t="shared" si="22"/>
        <v>5692.5</v>
      </c>
      <c r="AF300" s="48">
        <f t="shared" si="23"/>
        <v>2103.0748000000003</v>
      </c>
      <c r="AG300" s="47">
        <f t="shared" si="24"/>
        <v>2628.8435000000004</v>
      </c>
      <c r="AH300" s="49" t="s">
        <v>0</v>
      </c>
      <c r="AI300" s="50" t="s">
        <v>0</v>
      </c>
      <c r="AJ300" s="49"/>
      <c r="AK300" s="38">
        <f t="shared" si="25"/>
        <v>0</v>
      </c>
      <c r="AN300" s="3">
        <f t="shared" si="26"/>
        <v>0</v>
      </c>
      <c r="AO300" s="3"/>
    </row>
    <row r="301" spans="1:41" ht="13.15" customHeight="1" x14ac:dyDescent="0.25">
      <c r="A301" s="3"/>
      <c r="B301" s="3"/>
      <c r="C301" s="36" t="s">
        <v>12</v>
      </c>
      <c r="D301" s="58">
        <v>617092</v>
      </c>
      <c r="E301" s="27" t="s">
        <v>1017</v>
      </c>
      <c r="F301" s="37">
        <v>13.164</v>
      </c>
      <c r="G301" s="27" t="s">
        <v>1015</v>
      </c>
      <c r="H301" s="27"/>
      <c r="I301" s="27" t="s">
        <v>53</v>
      </c>
      <c r="J301" s="27" t="s">
        <v>0</v>
      </c>
      <c r="K301" s="27" t="s">
        <v>53</v>
      </c>
      <c r="L301" s="27" t="s">
        <v>53</v>
      </c>
      <c r="M301" s="27" t="s">
        <v>1018</v>
      </c>
      <c r="N301" s="27" t="s">
        <v>337</v>
      </c>
      <c r="O301" s="27" t="s">
        <v>1016</v>
      </c>
      <c r="P301" s="27" t="s">
        <v>88</v>
      </c>
      <c r="Q301" s="32" t="s">
        <v>89</v>
      </c>
      <c r="R301" s="27">
        <v>255</v>
      </c>
      <c r="S301" s="27">
        <v>40</v>
      </c>
      <c r="T301" s="27">
        <v>19</v>
      </c>
      <c r="U301" s="27">
        <v>100</v>
      </c>
      <c r="V301" s="27" t="s">
        <v>59</v>
      </c>
      <c r="W301" s="27" t="s">
        <v>60</v>
      </c>
      <c r="X301" s="27" t="s">
        <v>72</v>
      </c>
      <c r="Y301" s="27" t="s">
        <v>71</v>
      </c>
      <c r="Z301" s="27" t="s">
        <v>62</v>
      </c>
      <c r="AA301" s="27" t="s">
        <v>658</v>
      </c>
      <c r="AB301" s="27" t="s">
        <v>53</v>
      </c>
      <c r="AC301" s="27" t="s">
        <v>53</v>
      </c>
      <c r="AD301" s="47">
        <v>3997</v>
      </c>
      <c r="AE301" s="47">
        <f t="shared" si="22"/>
        <v>4996.25</v>
      </c>
      <c r="AF301" s="48">
        <f t="shared" si="23"/>
        <v>1843.4014000000002</v>
      </c>
      <c r="AG301" s="47">
        <f t="shared" si="24"/>
        <v>2304.2517500000004</v>
      </c>
      <c r="AH301" s="49" t="s">
        <v>0</v>
      </c>
      <c r="AI301" s="50" t="s">
        <v>0</v>
      </c>
      <c r="AJ301" s="49"/>
      <c r="AK301" s="38">
        <f t="shared" si="25"/>
        <v>0</v>
      </c>
      <c r="AN301" s="3">
        <f t="shared" si="26"/>
        <v>0</v>
      </c>
      <c r="AO301" s="3"/>
    </row>
    <row r="302" spans="1:41" ht="13.15" customHeight="1" x14ac:dyDescent="0.25">
      <c r="A302" s="3"/>
      <c r="B302" s="3"/>
      <c r="C302" s="36" t="s">
        <v>12</v>
      </c>
      <c r="D302" s="58">
        <v>867238</v>
      </c>
      <c r="E302" s="27" t="s">
        <v>1019</v>
      </c>
      <c r="F302" s="37">
        <v>11.67</v>
      </c>
      <c r="G302" s="27" t="s">
        <v>1015</v>
      </c>
      <c r="H302" s="27"/>
      <c r="I302" s="27" t="s">
        <v>53</v>
      </c>
      <c r="J302" s="27" t="s">
        <v>0</v>
      </c>
      <c r="K302" s="27" t="s">
        <v>0</v>
      </c>
      <c r="L302" s="27" t="s">
        <v>53</v>
      </c>
      <c r="M302" s="27" t="s">
        <v>1020</v>
      </c>
      <c r="N302" s="27" t="s">
        <v>337</v>
      </c>
      <c r="O302" s="27" t="s">
        <v>1016</v>
      </c>
      <c r="P302" s="27" t="s">
        <v>57</v>
      </c>
      <c r="Q302" s="32" t="s">
        <v>171</v>
      </c>
      <c r="R302" s="27">
        <v>255</v>
      </c>
      <c r="S302" s="27">
        <v>40</v>
      </c>
      <c r="T302" s="27">
        <v>19</v>
      </c>
      <c r="U302" s="27">
        <v>100</v>
      </c>
      <c r="V302" s="27" t="s">
        <v>59</v>
      </c>
      <c r="W302" s="27" t="s">
        <v>60</v>
      </c>
      <c r="X302" s="27" t="s">
        <v>72</v>
      </c>
      <c r="Y302" s="27" t="s">
        <v>72</v>
      </c>
      <c r="Z302" s="27" t="s">
        <v>62</v>
      </c>
      <c r="AA302" s="27" t="s">
        <v>658</v>
      </c>
      <c r="AB302" s="27" t="s">
        <v>53</v>
      </c>
      <c r="AC302" s="27" t="s">
        <v>0</v>
      </c>
      <c r="AD302" s="47">
        <v>3901</v>
      </c>
      <c r="AE302" s="47">
        <f t="shared" si="22"/>
        <v>4876.25</v>
      </c>
      <c r="AF302" s="48">
        <f t="shared" si="23"/>
        <v>1798.6462000000004</v>
      </c>
      <c r="AG302" s="47">
        <f t="shared" si="24"/>
        <v>2248.3077500000004</v>
      </c>
      <c r="AH302" s="49" t="s">
        <v>794</v>
      </c>
      <c r="AI302" s="50" t="s">
        <v>0</v>
      </c>
      <c r="AJ302" s="49"/>
      <c r="AK302" s="38">
        <f t="shared" si="25"/>
        <v>0</v>
      </c>
      <c r="AN302" s="3">
        <f t="shared" si="26"/>
        <v>0</v>
      </c>
      <c r="AO302" s="3"/>
    </row>
    <row r="303" spans="1:41" ht="13.15" customHeight="1" x14ac:dyDescent="0.25">
      <c r="A303" s="3"/>
      <c r="B303" s="3"/>
      <c r="C303" s="36" t="s">
        <v>12</v>
      </c>
      <c r="D303" s="58">
        <v>17529</v>
      </c>
      <c r="E303" s="27" t="s">
        <v>1021</v>
      </c>
      <c r="F303" s="37">
        <v>11.323</v>
      </c>
      <c r="G303" s="27" t="s">
        <v>1015</v>
      </c>
      <c r="H303" s="27"/>
      <c r="I303" s="27" t="s">
        <v>53</v>
      </c>
      <c r="J303" s="27" t="s">
        <v>0</v>
      </c>
      <c r="K303" s="27" t="s">
        <v>53</v>
      </c>
      <c r="L303" s="27" t="s">
        <v>53</v>
      </c>
      <c r="M303" s="27" t="s">
        <v>1022</v>
      </c>
      <c r="N303" s="27" t="s">
        <v>613</v>
      </c>
      <c r="O303" s="27" t="s">
        <v>1023</v>
      </c>
      <c r="P303" s="27" t="s">
        <v>57</v>
      </c>
      <c r="Q303" s="32" t="s">
        <v>171</v>
      </c>
      <c r="R303" s="27">
        <v>255</v>
      </c>
      <c r="S303" s="27">
        <v>40</v>
      </c>
      <c r="T303" s="27">
        <v>19</v>
      </c>
      <c r="U303" s="27">
        <v>100</v>
      </c>
      <c r="V303" s="27" t="s">
        <v>282</v>
      </c>
      <c r="W303" s="27" t="s">
        <v>60</v>
      </c>
      <c r="X303" s="27" t="s">
        <v>61</v>
      </c>
      <c r="Y303" s="27" t="s">
        <v>62</v>
      </c>
      <c r="Z303" s="27" t="s">
        <v>90</v>
      </c>
      <c r="AA303" s="27" t="s">
        <v>73</v>
      </c>
      <c r="AB303" s="27" t="s">
        <v>53</v>
      </c>
      <c r="AC303" s="27" t="s">
        <v>0</v>
      </c>
      <c r="AD303" s="47">
        <v>3896</v>
      </c>
      <c r="AE303" s="47">
        <f t="shared" si="22"/>
        <v>4870</v>
      </c>
      <c r="AF303" s="48">
        <f t="shared" si="23"/>
        <v>1796.3152000000002</v>
      </c>
      <c r="AG303" s="47">
        <f t="shared" si="24"/>
        <v>2245.3940000000002</v>
      </c>
      <c r="AH303" s="49" t="s">
        <v>0</v>
      </c>
      <c r="AI303" s="50" t="s">
        <v>0</v>
      </c>
      <c r="AJ303" s="49"/>
      <c r="AK303" s="38">
        <f t="shared" si="25"/>
        <v>0</v>
      </c>
      <c r="AN303" s="3">
        <f t="shared" si="26"/>
        <v>0</v>
      </c>
      <c r="AO303" s="3"/>
    </row>
    <row r="304" spans="1:41" ht="13.15" customHeight="1" x14ac:dyDescent="0.25">
      <c r="A304" s="3"/>
      <c r="B304" s="3"/>
      <c r="C304" s="36" t="s">
        <v>12</v>
      </c>
      <c r="D304" s="58">
        <v>200585</v>
      </c>
      <c r="E304" s="27" t="s">
        <v>1024</v>
      </c>
      <c r="F304" s="37">
        <v>12.315</v>
      </c>
      <c r="G304" s="27" t="s">
        <v>1025</v>
      </c>
      <c r="H304" s="27"/>
      <c r="I304" s="27" t="s">
        <v>53</v>
      </c>
      <c r="J304" s="27" t="s">
        <v>0</v>
      </c>
      <c r="K304" s="27" t="s">
        <v>0</v>
      </c>
      <c r="L304" s="27" t="s">
        <v>53</v>
      </c>
      <c r="M304" s="27" t="s">
        <v>1026</v>
      </c>
      <c r="N304" s="27" t="s">
        <v>457</v>
      </c>
      <c r="O304" s="27" t="s">
        <v>1027</v>
      </c>
      <c r="P304" s="27" t="s">
        <v>57</v>
      </c>
      <c r="Q304" s="32" t="s">
        <v>471</v>
      </c>
      <c r="R304" s="27">
        <v>265</v>
      </c>
      <c r="S304" s="27">
        <v>40</v>
      </c>
      <c r="T304" s="27">
        <v>19</v>
      </c>
      <c r="U304" s="27">
        <v>98</v>
      </c>
      <c r="V304" s="27" t="s">
        <v>282</v>
      </c>
      <c r="W304" s="27" t="s">
        <v>60</v>
      </c>
      <c r="X304" s="27" t="s">
        <v>61</v>
      </c>
      <c r="Y304" s="27" t="s">
        <v>72</v>
      </c>
      <c r="Z304" s="27" t="s">
        <v>62</v>
      </c>
      <c r="AA304" s="27" t="s">
        <v>194</v>
      </c>
      <c r="AB304" s="27" t="s">
        <v>53</v>
      </c>
      <c r="AC304" s="27" t="s">
        <v>0</v>
      </c>
      <c r="AD304" s="47">
        <v>4461</v>
      </c>
      <c r="AE304" s="47">
        <f t="shared" si="22"/>
        <v>5576.25</v>
      </c>
      <c r="AF304" s="48">
        <f t="shared" si="23"/>
        <v>2059.7181999999998</v>
      </c>
      <c r="AG304" s="47">
        <f t="shared" si="24"/>
        <v>2574.6477499999996</v>
      </c>
      <c r="AH304" s="49" t="s">
        <v>390</v>
      </c>
      <c r="AI304" s="50" t="s">
        <v>0</v>
      </c>
      <c r="AJ304" s="49"/>
      <c r="AK304" s="38">
        <f t="shared" si="25"/>
        <v>0</v>
      </c>
      <c r="AN304" s="3">
        <f t="shared" si="26"/>
        <v>1</v>
      </c>
      <c r="AO304" s="3"/>
    </row>
    <row r="305" spans="1:41" ht="13.15" customHeight="1" x14ac:dyDescent="0.25">
      <c r="A305" s="3"/>
      <c r="B305" s="3"/>
      <c r="C305" s="36" t="s">
        <v>12</v>
      </c>
      <c r="D305" s="58">
        <v>185991</v>
      </c>
      <c r="E305" s="27" t="s">
        <v>1028</v>
      </c>
      <c r="F305" s="37">
        <v>12.66</v>
      </c>
      <c r="G305" s="27" t="s">
        <v>1025</v>
      </c>
      <c r="H305" s="27"/>
      <c r="I305" s="27" t="s">
        <v>53</v>
      </c>
      <c r="J305" s="27" t="s">
        <v>0</v>
      </c>
      <c r="K305" s="27" t="s">
        <v>0</v>
      </c>
      <c r="L305" s="27" t="s">
        <v>53</v>
      </c>
      <c r="M305" s="27" t="s">
        <v>1029</v>
      </c>
      <c r="N305" s="27" t="s">
        <v>307</v>
      </c>
      <c r="O305" s="27" t="s">
        <v>1030</v>
      </c>
      <c r="P305" s="27" t="s">
        <v>57</v>
      </c>
      <c r="Q305" s="32" t="s">
        <v>171</v>
      </c>
      <c r="R305" s="27">
        <v>265</v>
      </c>
      <c r="S305" s="27">
        <v>40</v>
      </c>
      <c r="T305" s="27">
        <v>19</v>
      </c>
      <c r="U305" s="27">
        <v>102</v>
      </c>
      <c r="V305" s="27" t="s">
        <v>282</v>
      </c>
      <c r="W305" s="27" t="s">
        <v>60</v>
      </c>
      <c r="X305" s="27" t="s">
        <v>72</v>
      </c>
      <c r="Y305" s="27" t="s">
        <v>72</v>
      </c>
      <c r="Z305" s="27" t="s">
        <v>62</v>
      </c>
      <c r="AA305" s="27" t="s">
        <v>658</v>
      </c>
      <c r="AB305" s="27" t="s">
        <v>53</v>
      </c>
      <c r="AC305" s="27" t="s">
        <v>0</v>
      </c>
      <c r="AD305" s="47">
        <v>4623</v>
      </c>
      <c r="AE305" s="47">
        <f t="shared" si="22"/>
        <v>5778.75</v>
      </c>
      <c r="AF305" s="48">
        <f t="shared" si="23"/>
        <v>2135.2426</v>
      </c>
      <c r="AG305" s="47">
        <f t="shared" si="24"/>
        <v>2669.0532499999999</v>
      </c>
      <c r="AH305" s="49" t="s">
        <v>794</v>
      </c>
      <c r="AI305" s="50" t="s">
        <v>1031</v>
      </c>
      <c r="AJ305" s="49"/>
      <c r="AK305" s="38">
        <f t="shared" si="25"/>
        <v>0</v>
      </c>
      <c r="AN305" s="3">
        <f t="shared" si="26"/>
        <v>1</v>
      </c>
      <c r="AO305" s="3"/>
    </row>
    <row r="306" spans="1:41" ht="13.15" customHeight="1" x14ac:dyDescent="0.25">
      <c r="A306" s="3"/>
      <c r="B306" s="3"/>
      <c r="C306" s="36" t="s">
        <v>12</v>
      </c>
      <c r="D306" s="58">
        <v>290666</v>
      </c>
      <c r="E306" s="27" t="s">
        <v>1032</v>
      </c>
      <c r="F306" s="37">
        <v>12.7</v>
      </c>
      <c r="G306" s="27" t="s">
        <v>1025</v>
      </c>
      <c r="H306" s="27"/>
      <c r="I306" s="27" t="s">
        <v>53</v>
      </c>
      <c r="J306" s="27" t="s">
        <v>0</v>
      </c>
      <c r="K306" s="27" t="s">
        <v>0</v>
      </c>
      <c r="L306" s="27" t="s">
        <v>53</v>
      </c>
      <c r="M306" s="27" t="s">
        <v>1033</v>
      </c>
      <c r="N306" s="27" t="s">
        <v>307</v>
      </c>
      <c r="O306" s="27" t="s">
        <v>1030</v>
      </c>
      <c r="P306" s="27" t="s">
        <v>57</v>
      </c>
      <c r="Q306" s="32" t="s">
        <v>171</v>
      </c>
      <c r="R306" s="27">
        <v>265</v>
      </c>
      <c r="S306" s="27">
        <v>40</v>
      </c>
      <c r="T306" s="27">
        <v>19</v>
      </c>
      <c r="U306" s="27">
        <v>102</v>
      </c>
      <c r="V306" s="27" t="s">
        <v>282</v>
      </c>
      <c r="W306" s="27" t="s">
        <v>60</v>
      </c>
      <c r="X306" s="27" t="s">
        <v>72</v>
      </c>
      <c r="Y306" s="27" t="s">
        <v>62</v>
      </c>
      <c r="Z306" s="27" t="s">
        <v>90</v>
      </c>
      <c r="AA306" s="27" t="s">
        <v>63</v>
      </c>
      <c r="AB306" s="27" t="s">
        <v>53</v>
      </c>
      <c r="AC306" s="27" t="s">
        <v>0</v>
      </c>
      <c r="AD306" s="47">
        <v>4495</v>
      </c>
      <c r="AE306" s="47">
        <f t="shared" si="22"/>
        <v>5618.75</v>
      </c>
      <c r="AF306" s="48">
        <f t="shared" si="23"/>
        <v>2075.5690000000004</v>
      </c>
      <c r="AG306" s="47">
        <f t="shared" si="24"/>
        <v>2594.4612500000003</v>
      </c>
      <c r="AH306" s="49" t="s">
        <v>96</v>
      </c>
      <c r="AI306" s="50" t="s">
        <v>0</v>
      </c>
      <c r="AJ306" s="49"/>
      <c r="AK306" s="38">
        <f t="shared" si="25"/>
        <v>0</v>
      </c>
      <c r="AN306" s="3">
        <f t="shared" si="26"/>
        <v>1</v>
      </c>
      <c r="AO306" s="3"/>
    </row>
    <row r="307" spans="1:41" ht="13.15" customHeight="1" x14ac:dyDescent="0.25">
      <c r="A307" s="3"/>
      <c r="B307" s="3"/>
      <c r="C307" s="36" t="s">
        <v>12</v>
      </c>
      <c r="D307" s="58">
        <v>778193</v>
      </c>
      <c r="E307" s="27" t="s">
        <v>1034</v>
      </c>
      <c r="F307" s="37">
        <v>12.38</v>
      </c>
      <c r="G307" s="27" t="s">
        <v>1025</v>
      </c>
      <c r="H307" s="27"/>
      <c r="I307" s="27" t="s">
        <v>53</v>
      </c>
      <c r="J307" s="27" t="s">
        <v>0</v>
      </c>
      <c r="K307" s="27" t="s">
        <v>0</v>
      </c>
      <c r="L307" s="27" t="s">
        <v>53</v>
      </c>
      <c r="M307" s="27" t="s">
        <v>1035</v>
      </c>
      <c r="N307" s="27" t="s">
        <v>307</v>
      </c>
      <c r="O307" s="27" t="s">
        <v>1030</v>
      </c>
      <c r="P307" s="27" t="s">
        <v>57</v>
      </c>
      <c r="Q307" s="32" t="s">
        <v>532</v>
      </c>
      <c r="R307" s="27">
        <v>265</v>
      </c>
      <c r="S307" s="27">
        <v>40</v>
      </c>
      <c r="T307" s="27">
        <v>19</v>
      </c>
      <c r="U307" s="27">
        <v>102</v>
      </c>
      <c r="V307" s="27" t="s">
        <v>282</v>
      </c>
      <c r="W307" s="27" t="s">
        <v>60</v>
      </c>
      <c r="X307" s="27" t="s">
        <v>72</v>
      </c>
      <c r="Y307" s="27" t="s">
        <v>72</v>
      </c>
      <c r="Z307" s="27" t="s">
        <v>62</v>
      </c>
      <c r="AA307" s="27" t="s">
        <v>194</v>
      </c>
      <c r="AB307" s="27" t="s">
        <v>53</v>
      </c>
      <c r="AC307" s="27" t="s">
        <v>0</v>
      </c>
      <c r="AD307" s="47">
        <v>4548</v>
      </c>
      <c r="AE307" s="47">
        <f t="shared" si="22"/>
        <v>5685</v>
      </c>
      <c r="AF307" s="48">
        <f t="shared" si="23"/>
        <v>2100.2775999999999</v>
      </c>
      <c r="AG307" s="47">
        <f t="shared" si="24"/>
        <v>2625.3469999999998</v>
      </c>
      <c r="AH307" s="49" t="s">
        <v>156</v>
      </c>
      <c r="AI307" s="50" t="s">
        <v>0</v>
      </c>
      <c r="AJ307" s="49"/>
      <c r="AK307" s="38">
        <f t="shared" si="25"/>
        <v>0</v>
      </c>
      <c r="AN307" s="3">
        <f t="shared" si="26"/>
        <v>1</v>
      </c>
      <c r="AO307" s="3"/>
    </row>
    <row r="308" spans="1:41" ht="13.15" customHeight="1" x14ac:dyDescent="0.25">
      <c r="A308" s="3"/>
      <c r="B308" s="3"/>
      <c r="C308" s="36" t="s">
        <v>12</v>
      </c>
      <c r="D308" s="58">
        <v>69950</v>
      </c>
      <c r="E308" s="27" t="s">
        <v>1036</v>
      </c>
      <c r="F308" s="37">
        <v>14.41</v>
      </c>
      <c r="G308" s="27" t="s">
        <v>1037</v>
      </c>
      <c r="H308" s="27"/>
      <c r="I308" s="27" t="s">
        <v>53</v>
      </c>
      <c r="J308" s="27" t="s">
        <v>0</v>
      </c>
      <c r="K308" s="27" t="s">
        <v>53</v>
      </c>
      <c r="L308" s="27" t="s">
        <v>53</v>
      </c>
      <c r="M308" s="27" t="s">
        <v>0</v>
      </c>
      <c r="N308" s="27" t="s">
        <v>1038</v>
      </c>
      <c r="O308" s="27" t="s">
        <v>1039</v>
      </c>
      <c r="P308" s="27" t="s">
        <v>109</v>
      </c>
      <c r="Q308" s="32" t="s">
        <v>110</v>
      </c>
      <c r="R308" s="27">
        <v>275</v>
      </c>
      <c r="S308" s="27">
        <v>40</v>
      </c>
      <c r="T308" s="27">
        <v>19</v>
      </c>
      <c r="U308" s="27">
        <v>105</v>
      </c>
      <c r="V308" s="27" t="s">
        <v>59</v>
      </c>
      <c r="W308" s="27" t="s">
        <v>60</v>
      </c>
      <c r="X308" s="27" t="s">
        <v>111</v>
      </c>
      <c r="Y308" s="27" t="s">
        <v>111</v>
      </c>
      <c r="Z308" s="27" t="s">
        <v>111</v>
      </c>
      <c r="AA308" s="27" t="s">
        <v>112</v>
      </c>
      <c r="AB308" s="27" t="s">
        <v>0</v>
      </c>
      <c r="AC308" s="27" t="s">
        <v>0</v>
      </c>
      <c r="AD308" s="47">
        <v>4847</v>
      </c>
      <c r="AE308" s="47">
        <f t="shared" si="22"/>
        <v>6058.75</v>
      </c>
      <c r="AF308" s="48">
        <f t="shared" si="23"/>
        <v>2239.6714000000002</v>
      </c>
      <c r="AG308" s="47">
        <f t="shared" si="24"/>
        <v>2799.58925</v>
      </c>
      <c r="AH308" s="49" t="s">
        <v>0</v>
      </c>
      <c r="AI308" s="50" t="s">
        <v>0</v>
      </c>
      <c r="AJ308" s="49"/>
      <c r="AK308" s="38">
        <f t="shared" si="25"/>
        <v>0</v>
      </c>
      <c r="AN308" s="3">
        <f t="shared" si="26"/>
        <v>0</v>
      </c>
      <c r="AO308" s="3"/>
    </row>
    <row r="309" spans="1:41" ht="13.15" customHeight="1" x14ac:dyDescent="0.25">
      <c r="A309" s="3"/>
      <c r="B309" s="3"/>
      <c r="C309" s="36" t="s">
        <v>12</v>
      </c>
      <c r="D309" s="58">
        <v>239432</v>
      </c>
      <c r="E309" s="27" t="s">
        <v>1040</v>
      </c>
      <c r="F309" s="37">
        <v>14.124000000000001</v>
      </c>
      <c r="G309" s="27" t="s">
        <v>1037</v>
      </c>
      <c r="H309" s="27"/>
      <c r="I309" s="27" t="s">
        <v>53</v>
      </c>
      <c r="J309" s="27" t="s">
        <v>0</v>
      </c>
      <c r="K309" s="27" t="s">
        <v>53</v>
      </c>
      <c r="L309" s="27" t="s">
        <v>53</v>
      </c>
      <c r="M309" s="27" t="s">
        <v>1041</v>
      </c>
      <c r="N309" s="27" t="s">
        <v>1038</v>
      </c>
      <c r="O309" s="27" t="s">
        <v>1039</v>
      </c>
      <c r="P309" s="27" t="s">
        <v>88</v>
      </c>
      <c r="Q309" s="32" t="s">
        <v>89</v>
      </c>
      <c r="R309" s="27">
        <v>275</v>
      </c>
      <c r="S309" s="27">
        <v>40</v>
      </c>
      <c r="T309" s="27">
        <v>19</v>
      </c>
      <c r="U309" s="27">
        <v>105</v>
      </c>
      <c r="V309" s="27" t="s">
        <v>59</v>
      </c>
      <c r="W309" s="27" t="s">
        <v>60</v>
      </c>
      <c r="X309" s="27" t="s">
        <v>72</v>
      </c>
      <c r="Y309" s="27" t="s">
        <v>71</v>
      </c>
      <c r="Z309" s="27" t="s">
        <v>62</v>
      </c>
      <c r="AA309" s="27" t="s">
        <v>658</v>
      </c>
      <c r="AB309" s="27" t="s">
        <v>53</v>
      </c>
      <c r="AC309" s="27" t="s">
        <v>53</v>
      </c>
      <c r="AD309" s="47">
        <v>4431</v>
      </c>
      <c r="AE309" s="47">
        <f t="shared" si="22"/>
        <v>5538.75</v>
      </c>
      <c r="AF309" s="48">
        <f t="shared" si="23"/>
        <v>2045.7322000000004</v>
      </c>
      <c r="AG309" s="47">
        <f t="shared" si="24"/>
        <v>2557.1652500000005</v>
      </c>
      <c r="AH309" s="49" t="s">
        <v>0</v>
      </c>
      <c r="AI309" s="50" t="s">
        <v>0</v>
      </c>
      <c r="AJ309" s="49"/>
      <c r="AK309" s="38">
        <f t="shared" si="25"/>
        <v>0</v>
      </c>
      <c r="AN309" s="3">
        <f t="shared" si="26"/>
        <v>0</v>
      </c>
      <c r="AO309" s="3"/>
    </row>
    <row r="310" spans="1:41" ht="13.15" customHeight="1" x14ac:dyDescent="0.25">
      <c r="A310" s="3"/>
      <c r="B310" s="3"/>
      <c r="C310" s="36" t="s">
        <v>12</v>
      </c>
      <c r="D310" s="58">
        <v>994003</v>
      </c>
      <c r="E310" s="27" t="s">
        <v>1042</v>
      </c>
      <c r="F310" s="37">
        <v>12.85</v>
      </c>
      <c r="G310" s="27" t="s">
        <v>1037</v>
      </c>
      <c r="H310" s="27"/>
      <c r="I310" s="27" t="s">
        <v>53</v>
      </c>
      <c r="J310" s="27" t="s">
        <v>0</v>
      </c>
      <c r="K310" s="27" t="s">
        <v>53</v>
      </c>
      <c r="L310" s="27" t="s">
        <v>53</v>
      </c>
      <c r="M310" s="27" t="s">
        <v>1043</v>
      </c>
      <c r="N310" s="27" t="s">
        <v>886</v>
      </c>
      <c r="O310" s="27" t="s">
        <v>1044</v>
      </c>
      <c r="P310" s="27" t="s">
        <v>57</v>
      </c>
      <c r="Q310" s="32" t="s">
        <v>171</v>
      </c>
      <c r="R310" s="27">
        <v>275</v>
      </c>
      <c r="S310" s="27">
        <v>40</v>
      </c>
      <c r="T310" s="27">
        <v>19</v>
      </c>
      <c r="U310" s="27">
        <v>105</v>
      </c>
      <c r="V310" s="27" t="s">
        <v>282</v>
      </c>
      <c r="W310" s="27" t="s">
        <v>60</v>
      </c>
      <c r="X310" s="27" t="s">
        <v>72</v>
      </c>
      <c r="Y310" s="27" t="s">
        <v>72</v>
      </c>
      <c r="Z310" s="27" t="s">
        <v>62</v>
      </c>
      <c r="AA310" s="27" t="s">
        <v>658</v>
      </c>
      <c r="AB310" s="27" t="s">
        <v>53</v>
      </c>
      <c r="AC310" s="27" t="s">
        <v>0</v>
      </c>
      <c r="AD310" s="47">
        <v>6110</v>
      </c>
      <c r="AE310" s="47">
        <f t="shared" si="22"/>
        <v>7637.5</v>
      </c>
      <c r="AF310" s="48">
        <f t="shared" si="23"/>
        <v>2828.4820000000004</v>
      </c>
      <c r="AG310" s="47">
        <f t="shared" si="24"/>
        <v>3535.6025000000004</v>
      </c>
      <c r="AH310" s="49" t="s">
        <v>794</v>
      </c>
      <c r="AI310" s="50" t="s">
        <v>1031</v>
      </c>
      <c r="AJ310" s="49"/>
      <c r="AK310" s="38">
        <f t="shared" si="25"/>
        <v>0</v>
      </c>
      <c r="AN310" s="3">
        <f t="shared" si="26"/>
        <v>0</v>
      </c>
      <c r="AO310" s="3"/>
    </row>
    <row r="311" spans="1:41" ht="13.15" customHeight="1" x14ac:dyDescent="0.25">
      <c r="A311" s="3"/>
      <c r="B311" s="3"/>
      <c r="C311" s="36" t="s">
        <v>12</v>
      </c>
      <c r="D311" s="58">
        <v>744721</v>
      </c>
      <c r="E311" s="27" t="s">
        <v>1045</v>
      </c>
      <c r="F311" s="37">
        <v>14.124000000000001</v>
      </c>
      <c r="G311" s="27" t="s">
        <v>1037</v>
      </c>
      <c r="H311" s="27"/>
      <c r="I311" s="27" t="s">
        <v>53</v>
      </c>
      <c r="J311" s="27" t="s">
        <v>0</v>
      </c>
      <c r="K311" s="27" t="s">
        <v>53</v>
      </c>
      <c r="L311" s="27" t="s">
        <v>53</v>
      </c>
      <c r="M311" s="27" t="s">
        <v>1046</v>
      </c>
      <c r="N311" s="27" t="s">
        <v>1047</v>
      </c>
      <c r="O311" s="27" t="s">
        <v>1048</v>
      </c>
      <c r="P311" s="27" t="s">
        <v>57</v>
      </c>
      <c r="Q311" s="32" t="s">
        <v>171</v>
      </c>
      <c r="R311" s="27">
        <v>275</v>
      </c>
      <c r="S311" s="27">
        <v>40</v>
      </c>
      <c r="T311" s="27">
        <v>19</v>
      </c>
      <c r="U311" s="27">
        <v>105</v>
      </c>
      <c r="V311" s="27" t="s">
        <v>882</v>
      </c>
      <c r="W311" s="27" t="s">
        <v>60</v>
      </c>
      <c r="X311" s="27" t="s">
        <v>72</v>
      </c>
      <c r="Y311" s="27" t="s">
        <v>72</v>
      </c>
      <c r="Z311" s="27" t="s">
        <v>62</v>
      </c>
      <c r="AA311" s="27" t="s">
        <v>658</v>
      </c>
      <c r="AB311" s="27" t="s">
        <v>53</v>
      </c>
      <c r="AC311" s="27" t="s">
        <v>0</v>
      </c>
      <c r="AD311" s="47">
        <v>5631</v>
      </c>
      <c r="AE311" s="47">
        <f t="shared" si="22"/>
        <v>7038.75</v>
      </c>
      <c r="AF311" s="48">
        <f t="shared" si="23"/>
        <v>2605.1722000000004</v>
      </c>
      <c r="AG311" s="47">
        <f t="shared" si="24"/>
        <v>3256.4652500000007</v>
      </c>
      <c r="AH311" s="49" t="s">
        <v>0</v>
      </c>
      <c r="AI311" s="50" t="s">
        <v>0</v>
      </c>
      <c r="AJ311" s="49"/>
      <c r="AK311" s="38">
        <f t="shared" si="25"/>
        <v>0</v>
      </c>
      <c r="AN311" s="3">
        <f t="shared" si="26"/>
        <v>0</v>
      </c>
      <c r="AO311" s="3"/>
    </row>
    <row r="312" spans="1:41" ht="13.15" customHeight="1" x14ac:dyDescent="0.25">
      <c r="A312" s="3"/>
      <c r="B312" s="3"/>
      <c r="C312" s="36" t="s">
        <v>12</v>
      </c>
      <c r="D312" s="58">
        <v>696261</v>
      </c>
      <c r="E312" s="27" t="s">
        <v>1049</v>
      </c>
      <c r="F312" s="37">
        <v>14.41</v>
      </c>
      <c r="G312" s="27" t="s">
        <v>1050</v>
      </c>
      <c r="H312" s="27"/>
      <c r="I312" s="27" t="s">
        <v>53</v>
      </c>
      <c r="J312" s="27" t="s">
        <v>0</v>
      </c>
      <c r="K312" s="27" t="s">
        <v>53</v>
      </c>
      <c r="L312" s="27" t="s">
        <v>53</v>
      </c>
      <c r="M312" s="27" t="s">
        <v>0</v>
      </c>
      <c r="N312" s="27" t="s">
        <v>1051</v>
      </c>
      <c r="O312" s="27" t="s">
        <v>1052</v>
      </c>
      <c r="P312" s="27" t="s">
        <v>109</v>
      </c>
      <c r="Q312" s="32" t="s">
        <v>110</v>
      </c>
      <c r="R312" s="27">
        <v>285</v>
      </c>
      <c r="S312" s="27">
        <v>40</v>
      </c>
      <c r="T312" s="27">
        <v>19</v>
      </c>
      <c r="U312" s="27">
        <v>107</v>
      </c>
      <c r="V312" s="27" t="s">
        <v>59</v>
      </c>
      <c r="W312" s="27" t="s">
        <v>60</v>
      </c>
      <c r="X312" s="27" t="s">
        <v>111</v>
      </c>
      <c r="Y312" s="27" t="s">
        <v>111</v>
      </c>
      <c r="Z312" s="27" t="s">
        <v>111</v>
      </c>
      <c r="AA312" s="27" t="s">
        <v>112</v>
      </c>
      <c r="AB312" s="27" t="s">
        <v>0</v>
      </c>
      <c r="AC312" s="27" t="s">
        <v>0</v>
      </c>
      <c r="AD312" s="47">
        <v>4765</v>
      </c>
      <c r="AE312" s="47">
        <f t="shared" si="22"/>
        <v>5956.25</v>
      </c>
      <c r="AF312" s="48">
        <f t="shared" si="23"/>
        <v>2201.4430000000002</v>
      </c>
      <c r="AG312" s="47">
        <f t="shared" si="24"/>
        <v>2751.80375</v>
      </c>
      <c r="AH312" s="49" t="s">
        <v>0</v>
      </c>
      <c r="AI312" s="50" t="s">
        <v>0</v>
      </c>
      <c r="AJ312" s="49"/>
      <c r="AK312" s="38">
        <f t="shared" si="25"/>
        <v>0</v>
      </c>
      <c r="AN312" s="3">
        <f t="shared" si="26"/>
        <v>1</v>
      </c>
      <c r="AO312" s="3"/>
    </row>
    <row r="313" spans="1:41" ht="13.15" customHeight="1" x14ac:dyDescent="0.25">
      <c r="A313" s="3"/>
      <c r="B313" s="3"/>
      <c r="C313" s="36" t="s">
        <v>12</v>
      </c>
      <c r="D313" s="58">
        <v>972263</v>
      </c>
      <c r="E313" s="27" t="s">
        <v>1053</v>
      </c>
      <c r="F313" s="37">
        <v>14.2</v>
      </c>
      <c r="G313" s="27" t="s">
        <v>1050</v>
      </c>
      <c r="H313" s="27"/>
      <c r="I313" s="27" t="s">
        <v>53</v>
      </c>
      <c r="J313" s="27" t="s">
        <v>0</v>
      </c>
      <c r="K313" s="27" t="s">
        <v>0</v>
      </c>
      <c r="L313" s="27" t="s">
        <v>53</v>
      </c>
      <c r="M313" s="27" t="s">
        <v>1054</v>
      </c>
      <c r="N313" s="27" t="s">
        <v>500</v>
      </c>
      <c r="O313" s="27" t="s">
        <v>1055</v>
      </c>
      <c r="P313" s="27" t="s">
        <v>57</v>
      </c>
      <c r="Q313" s="32" t="s">
        <v>471</v>
      </c>
      <c r="R313" s="27">
        <v>285</v>
      </c>
      <c r="S313" s="27">
        <v>40</v>
      </c>
      <c r="T313" s="27">
        <v>19</v>
      </c>
      <c r="U313" s="27">
        <v>103</v>
      </c>
      <c r="V313" s="27" t="s">
        <v>282</v>
      </c>
      <c r="W313" s="27" t="s">
        <v>60</v>
      </c>
      <c r="X313" s="27" t="s">
        <v>72</v>
      </c>
      <c r="Y313" s="27" t="s">
        <v>72</v>
      </c>
      <c r="Z313" s="27" t="s">
        <v>62</v>
      </c>
      <c r="AA313" s="27" t="s">
        <v>1056</v>
      </c>
      <c r="AB313" s="27" t="s">
        <v>53</v>
      </c>
      <c r="AC313" s="27" t="s">
        <v>0</v>
      </c>
      <c r="AD313" s="47">
        <v>4955</v>
      </c>
      <c r="AE313" s="47">
        <f t="shared" si="22"/>
        <v>6193.75</v>
      </c>
      <c r="AF313" s="48">
        <f t="shared" si="23"/>
        <v>2290.0210000000006</v>
      </c>
      <c r="AG313" s="47">
        <f t="shared" si="24"/>
        <v>2862.5262500000008</v>
      </c>
      <c r="AH313" s="49" t="s">
        <v>874</v>
      </c>
      <c r="AI313" s="50" t="s">
        <v>0</v>
      </c>
      <c r="AJ313" s="49"/>
      <c r="AK313" s="38">
        <f t="shared" si="25"/>
        <v>0</v>
      </c>
      <c r="AN313" s="3">
        <f t="shared" si="26"/>
        <v>1</v>
      </c>
      <c r="AO313" s="3"/>
    </row>
    <row r="314" spans="1:41" ht="13.15" customHeight="1" x14ac:dyDescent="0.25">
      <c r="A314" s="3"/>
      <c r="B314" s="3"/>
      <c r="C314" s="36" t="s">
        <v>12</v>
      </c>
      <c r="D314" s="58">
        <v>151508</v>
      </c>
      <c r="E314" s="27" t="s">
        <v>1057</v>
      </c>
      <c r="F314" s="37">
        <v>13.9</v>
      </c>
      <c r="G314" s="27" t="s">
        <v>1050</v>
      </c>
      <c r="H314" s="27"/>
      <c r="I314" s="27" t="s">
        <v>53</v>
      </c>
      <c r="J314" s="27" t="s">
        <v>0</v>
      </c>
      <c r="K314" s="27" t="s">
        <v>0</v>
      </c>
      <c r="L314" s="27" t="s">
        <v>53</v>
      </c>
      <c r="M314" s="27" t="s">
        <v>1058</v>
      </c>
      <c r="N314" s="27" t="s">
        <v>1059</v>
      </c>
      <c r="O314" s="27" t="s">
        <v>1060</v>
      </c>
      <c r="P314" s="27" t="s">
        <v>57</v>
      </c>
      <c r="Q314" s="32" t="s">
        <v>171</v>
      </c>
      <c r="R314" s="27">
        <v>285</v>
      </c>
      <c r="S314" s="27">
        <v>40</v>
      </c>
      <c r="T314" s="27">
        <v>19</v>
      </c>
      <c r="U314" s="27">
        <v>107</v>
      </c>
      <c r="V314" s="27" t="s">
        <v>282</v>
      </c>
      <c r="W314" s="27" t="s">
        <v>60</v>
      </c>
      <c r="X314" s="27" t="s">
        <v>72</v>
      </c>
      <c r="Y314" s="27" t="s">
        <v>62</v>
      </c>
      <c r="Z314" s="27" t="s">
        <v>90</v>
      </c>
      <c r="AA314" s="27" t="s">
        <v>63</v>
      </c>
      <c r="AB314" s="27" t="s">
        <v>53</v>
      </c>
      <c r="AC314" s="27" t="s">
        <v>0</v>
      </c>
      <c r="AD314" s="47">
        <v>5048</v>
      </c>
      <c r="AE314" s="47">
        <f t="shared" si="22"/>
        <v>6310</v>
      </c>
      <c r="AF314" s="48">
        <f t="shared" si="23"/>
        <v>2333.3776000000003</v>
      </c>
      <c r="AG314" s="47">
        <f t="shared" si="24"/>
        <v>2916.7220000000002</v>
      </c>
      <c r="AH314" s="49" t="s">
        <v>96</v>
      </c>
      <c r="AI314" s="50" t="s">
        <v>0</v>
      </c>
      <c r="AJ314" s="49"/>
      <c r="AK314" s="38">
        <f t="shared" si="25"/>
        <v>0</v>
      </c>
      <c r="AN314" s="3">
        <f t="shared" si="26"/>
        <v>1</v>
      </c>
      <c r="AO314" s="3"/>
    </row>
    <row r="315" spans="1:41" ht="13.15" customHeight="1" x14ac:dyDescent="0.25">
      <c r="A315" s="3"/>
      <c r="B315" s="3"/>
      <c r="C315" s="36" t="s">
        <v>12</v>
      </c>
      <c r="D315" s="58">
        <v>265003</v>
      </c>
      <c r="E315" s="27" t="s">
        <v>1061</v>
      </c>
      <c r="F315" s="37">
        <v>14.462999999999999</v>
      </c>
      <c r="G315" s="27" t="s">
        <v>1050</v>
      </c>
      <c r="H315" s="27"/>
      <c r="I315" s="27" t="s">
        <v>53</v>
      </c>
      <c r="J315" s="27" t="s">
        <v>0</v>
      </c>
      <c r="K315" s="27" t="s">
        <v>0</v>
      </c>
      <c r="L315" s="27" t="s">
        <v>53</v>
      </c>
      <c r="M315" s="27" t="s">
        <v>1062</v>
      </c>
      <c r="N315" s="27" t="s">
        <v>1063</v>
      </c>
      <c r="O315" s="27" t="s">
        <v>1064</v>
      </c>
      <c r="P315" s="27" t="s">
        <v>57</v>
      </c>
      <c r="Q315" s="32" t="s">
        <v>532</v>
      </c>
      <c r="R315" s="27">
        <v>285</v>
      </c>
      <c r="S315" s="27">
        <v>40</v>
      </c>
      <c r="T315" s="27">
        <v>19</v>
      </c>
      <c r="U315" s="27">
        <v>107</v>
      </c>
      <c r="V315" s="27" t="s">
        <v>882</v>
      </c>
      <c r="W315" s="27" t="s">
        <v>60</v>
      </c>
      <c r="X315" s="27" t="s">
        <v>72</v>
      </c>
      <c r="Y315" s="27" t="s">
        <v>72</v>
      </c>
      <c r="Z315" s="27" t="s">
        <v>62</v>
      </c>
      <c r="AA315" s="27" t="s">
        <v>1056</v>
      </c>
      <c r="AB315" s="27" t="s">
        <v>53</v>
      </c>
      <c r="AC315" s="27" t="s">
        <v>0</v>
      </c>
      <c r="AD315" s="47">
        <v>4959</v>
      </c>
      <c r="AE315" s="47">
        <f t="shared" si="22"/>
        <v>6198.75</v>
      </c>
      <c r="AF315" s="48">
        <f t="shared" si="23"/>
        <v>2291.8858000000005</v>
      </c>
      <c r="AG315" s="47">
        <f t="shared" si="24"/>
        <v>2864.8572500000005</v>
      </c>
      <c r="AH315" s="49" t="s">
        <v>0</v>
      </c>
      <c r="AI315" s="50" t="s">
        <v>0</v>
      </c>
      <c r="AJ315" s="49"/>
      <c r="AK315" s="38">
        <f t="shared" si="25"/>
        <v>0</v>
      </c>
      <c r="AN315" s="3">
        <f t="shared" si="26"/>
        <v>1</v>
      </c>
      <c r="AO315" s="3"/>
    </row>
    <row r="316" spans="1:41" ht="13.15" customHeight="1" x14ac:dyDescent="0.25">
      <c r="A316" s="3"/>
      <c r="B316" s="3"/>
      <c r="C316" s="36" t="s">
        <v>12</v>
      </c>
      <c r="D316" s="58">
        <v>182994</v>
      </c>
      <c r="E316" s="27" t="s">
        <v>1065</v>
      </c>
      <c r="F316" s="37">
        <v>14.8</v>
      </c>
      <c r="G316" s="27" t="s">
        <v>1066</v>
      </c>
      <c r="H316" s="27"/>
      <c r="I316" s="27" t="s">
        <v>53</v>
      </c>
      <c r="J316" s="27" t="s">
        <v>0</v>
      </c>
      <c r="K316" s="27" t="s">
        <v>0</v>
      </c>
      <c r="L316" s="27" t="s">
        <v>53</v>
      </c>
      <c r="M316" s="27" t="s">
        <v>1067</v>
      </c>
      <c r="N316" s="27" t="s">
        <v>1068</v>
      </c>
      <c r="O316" s="27" t="s">
        <v>1069</v>
      </c>
      <c r="P316" s="27" t="s">
        <v>57</v>
      </c>
      <c r="Q316" s="32" t="s">
        <v>532</v>
      </c>
      <c r="R316" s="27">
        <v>295</v>
      </c>
      <c r="S316" s="27">
        <v>40</v>
      </c>
      <c r="T316" s="27">
        <v>19</v>
      </c>
      <c r="U316" s="27">
        <v>108</v>
      </c>
      <c r="V316" s="27" t="s">
        <v>282</v>
      </c>
      <c r="W316" s="27" t="s">
        <v>60</v>
      </c>
      <c r="X316" s="27" t="s">
        <v>72</v>
      </c>
      <c r="Y316" s="27" t="s">
        <v>61</v>
      </c>
      <c r="Z316" s="27" t="s">
        <v>62</v>
      </c>
      <c r="AA316" s="27" t="s">
        <v>1070</v>
      </c>
      <c r="AB316" s="27" t="s">
        <v>53</v>
      </c>
      <c r="AC316" s="27" t="s">
        <v>0</v>
      </c>
      <c r="AD316" s="47">
        <v>5093</v>
      </c>
      <c r="AE316" s="47">
        <f t="shared" si="22"/>
        <v>6366.25</v>
      </c>
      <c r="AF316" s="48">
        <f t="shared" si="23"/>
        <v>2354.3566000000005</v>
      </c>
      <c r="AG316" s="47">
        <f t="shared" si="24"/>
        <v>2942.9457500000008</v>
      </c>
      <c r="AH316" s="49" t="s">
        <v>390</v>
      </c>
      <c r="AI316" s="50" t="s">
        <v>0</v>
      </c>
      <c r="AJ316" s="49"/>
      <c r="AK316" s="38">
        <f t="shared" si="25"/>
        <v>0</v>
      </c>
      <c r="AN316" s="3">
        <f t="shared" si="26"/>
        <v>0</v>
      </c>
      <c r="AO316" s="3"/>
    </row>
    <row r="317" spans="1:41" ht="13.15" customHeight="1" x14ac:dyDescent="0.25">
      <c r="A317" s="3"/>
      <c r="B317" s="3"/>
      <c r="C317" s="36" t="s">
        <v>12</v>
      </c>
      <c r="D317" s="58">
        <v>938415</v>
      </c>
      <c r="E317" s="27" t="s">
        <v>1071</v>
      </c>
      <c r="F317" s="37">
        <v>15</v>
      </c>
      <c r="G317" s="27" t="s">
        <v>1072</v>
      </c>
      <c r="H317" s="27"/>
      <c r="I317" s="27" t="s">
        <v>53</v>
      </c>
      <c r="J317" s="27" t="s">
        <v>0</v>
      </c>
      <c r="K317" s="27" t="s">
        <v>53</v>
      </c>
      <c r="L317" s="27" t="s">
        <v>53</v>
      </c>
      <c r="M317" s="27" t="s">
        <v>1073</v>
      </c>
      <c r="N317" s="27" t="s">
        <v>840</v>
      </c>
      <c r="O317" s="27" t="s">
        <v>1074</v>
      </c>
      <c r="P317" s="27" t="s">
        <v>57</v>
      </c>
      <c r="Q317" s="32" t="s">
        <v>171</v>
      </c>
      <c r="R317" s="27">
        <v>235</v>
      </c>
      <c r="S317" s="27">
        <v>40</v>
      </c>
      <c r="T317" s="27">
        <v>20</v>
      </c>
      <c r="U317" s="27">
        <v>96</v>
      </c>
      <c r="V317" s="27" t="s">
        <v>282</v>
      </c>
      <c r="W317" s="27" t="s">
        <v>60</v>
      </c>
      <c r="X317" s="27" t="s">
        <v>72</v>
      </c>
      <c r="Y317" s="27" t="s">
        <v>72</v>
      </c>
      <c r="Z317" s="27" t="s">
        <v>62</v>
      </c>
      <c r="AA317" s="27" t="s">
        <v>201</v>
      </c>
      <c r="AB317" s="27" t="s">
        <v>53</v>
      </c>
      <c r="AC317" s="27" t="s">
        <v>0</v>
      </c>
      <c r="AD317" s="47">
        <v>4959</v>
      </c>
      <c r="AE317" s="47">
        <f t="shared" si="22"/>
        <v>6198.75</v>
      </c>
      <c r="AF317" s="48">
        <f t="shared" si="23"/>
        <v>2291.8858000000005</v>
      </c>
      <c r="AG317" s="47">
        <f t="shared" si="24"/>
        <v>2864.8572500000005</v>
      </c>
      <c r="AH317" s="49" t="s">
        <v>0</v>
      </c>
      <c r="AI317" s="50" t="s">
        <v>0</v>
      </c>
      <c r="AJ317" s="49"/>
      <c r="AK317" s="38">
        <f t="shared" si="25"/>
        <v>0</v>
      </c>
      <c r="AN317" s="3">
        <f t="shared" si="26"/>
        <v>1</v>
      </c>
      <c r="AO317" s="3"/>
    </row>
    <row r="318" spans="1:41" ht="13.15" customHeight="1" x14ac:dyDescent="0.25">
      <c r="A318" s="3"/>
      <c r="B318" s="3"/>
      <c r="C318" s="36" t="s">
        <v>12</v>
      </c>
      <c r="D318" s="58">
        <v>841567</v>
      </c>
      <c r="E318" s="27" t="s">
        <v>1075</v>
      </c>
      <c r="F318" s="37">
        <v>13.606999999999999</v>
      </c>
      <c r="G318" s="27" t="s">
        <v>1076</v>
      </c>
      <c r="H318" s="27"/>
      <c r="I318" s="27" t="s">
        <v>53</v>
      </c>
      <c r="J318" s="27" t="s">
        <v>0</v>
      </c>
      <c r="K318" s="27" t="s">
        <v>53</v>
      </c>
      <c r="L318" s="27" t="s">
        <v>53</v>
      </c>
      <c r="M318" s="27" t="s">
        <v>0</v>
      </c>
      <c r="N318" s="27" t="s">
        <v>139</v>
      </c>
      <c r="O318" s="27" t="s">
        <v>1077</v>
      </c>
      <c r="P318" s="27" t="s">
        <v>109</v>
      </c>
      <c r="Q318" s="32" t="s">
        <v>110</v>
      </c>
      <c r="R318" s="27">
        <v>245</v>
      </c>
      <c r="S318" s="27">
        <v>40</v>
      </c>
      <c r="T318" s="27">
        <v>20</v>
      </c>
      <c r="U318" s="27">
        <v>99</v>
      </c>
      <c r="V318" s="27" t="s">
        <v>70</v>
      </c>
      <c r="W318" s="27" t="s">
        <v>60</v>
      </c>
      <c r="X318" s="27" t="s">
        <v>111</v>
      </c>
      <c r="Y318" s="27" t="s">
        <v>111</v>
      </c>
      <c r="Z318" s="27" t="s">
        <v>111</v>
      </c>
      <c r="AA318" s="27" t="s">
        <v>112</v>
      </c>
      <c r="AB318" s="27" t="s">
        <v>0</v>
      </c>
      <c r="AC318" s="27" t="s">
        <v>0</v>
      </c>
      <c r="AD318" s="47">
        <v>4897</v>
      </c>
      <c r="AE318" s="47">
        <f t="shared" si="22"/>
        <v>6121.25</v>
      </c>
      <c r="AF318" s="48">
        <f t="shared" si="23"/>
        <v>2262.9814000000001</v>
      </c>
      <c r="AG318" s="47">
        <f t="shared" si="24"/>
        <v>2828.7267500000003</v>
      </c>
      <c r="AH318" s="49" t="s">
        <v>0</v>
      </c>
      <c r="AI318" s="50" t="s">
        <v>0</v>
      </c>
      <c r="AJ318" s="49"/>
      <c r="AK318" s="38">
        <f t="shared" si="25"/>
        <v>0</v>
      </c>
      <c r="AN318" s="3">
        <f t="shared" si="26"/>
        <v>0</v>
      </c>
      <c r="AO318" s="3"/>
    </row>
    <row r="319" spans="1:41" ht="13.15" customHeight="1" x14ac:dyDescent="0.25">
      <c r="A319" s="3"/>
      <c r="B319" s="3"/>
      <c r="C319" s="36" t="s">
        <v>12</v>
      </c>
      <c r="D319" s="58">
        <v>584483</v>
      </c>
      <c r="E319" s="27" t="s">
        <v>1078</v>
      </c>
      <c r="F319" s="37">
        <v>12.965999999999999</v>
      </c>
      <c r="G319" s="27" t="s">
        <v>1076</v>
      </c>
      <c r="H319" s="27"/>
      <c r="I319" s="27" t="s">
        <v>53</v>
      </c>
      <c r="J319" s="27" t="s">
        <v>0</v>
      </c>
      <c r="K319" s="27" t="s">
        <v>53</v>
      </c>
      <c r="L319" s="27" t="s">
        <v>53</v>
      </c>
      <c r="M319" s="27" t="s">
        <v>1079</v>
      </c>
      <c r="N319" s="27" t="s">
        <v>192</v>
      </c>
      <c r="O319" s="27" t="s">
        <v>1080</v>
      </c>
      <c r="P319" s="27" t="s">
        <v>88</v>
      </c>
      <c r="Q319" s="32" t="s">
        <v>89</v>
      </c>
      <c r="R319" s="27">
        <v>245</v>
      </c>
      <c r="S319" s="27">
        <v>40</v>
      </c>
      <c r="T319" s="27">
        <v>20</v>
      </c>
      <c r="U319" s="27">
        <v>99</v>
      </c>
      <c r="V319" s="27" t="s">
        <v>59</v>
      </c>
      <c r="W319" s="27" t="s">
        <v>60</v>
      </c>
      <c r="X319" s="27" t="s">
        <v>62</v>
      </c>
      <c r="Y319" s="27" t="s">
        <v>71</v>
      </c>
      <c r="Z319" s="27" t="s">
        <v>62</v>
      </c>
      <c r="AA319" s="27" t="s">
        <v>658</v>
      </c>
      <c r="AB319" s="27" t="s">
        <v>53</v>
      </c>
      <c r="AC319" s="27" t="s">
        <v>53</v>
      </c>
      <c r="AD319" s="47">
        <v>4795</v>
      </c>
      <c r="AE319" s="47">
        <f t="shared" si="22"/>
        <v>5993.75</v>
      </c>
      <c r="AF319" s="48">
        <f t="shared" si="23"/>
        <v>2215.4290000000005</v>
      </c>
      <c r="AG319" s="47">
        <f t="shared" si="24"/>
        <v>2769.2862500000006</v>
      </c>
      <c r="AH319" s="49" t="s">
        <v>0</v>
      </c>
      <c r="AI319" s="50" t="s">
        <v>0</v>
      </c>
      <c r="AJ319" s="49"/>
      <c r="AK319" s="38">
        <f t="shared" si="25"/>
        <v>0</v>
      </c>
      <c r="AN319" s="3">
        <f t="shared" si="26"/>
        <v>0</v>
      </c>
      <c r="AO319" s="3"/>
    </row>
    <row r="320" spans="1:41" ht="13.15" customHeight="1" x14ac:dyDescent="0.25">
      <c r="A320" s="3"/>
      <c r="B320" s="3"/>
      <c r="C320" s="36" t="s">
        <v>12</v>
      </c>
      <c r="D320" s="58">
        <v>297723</v>
      </c>
      <c r="E320" s="27" t="s">
        <v>1081</v>
      </c>
      <c r="F320" s="37">
        <v>12.21</v>
      </c>
      <c r="G320" s="27" t="s">
        <v>1076</v>
      </c>
      <c r="H320" s="27"/>
      <c r="I320" s="27" t="s">
        <v>53</v>
      </c>
      <c r="J320" s="27" t="s">
        <v>0</v>
      </c>
      <c r="K320" s="27" t="s">
        <v>53</v>
      </c>
      <c r="L320" s="27" t="s">
        <v>53</v>
      </c>
      <c r="M320" s="27" t="s">
        <v>1082</v>
      </c>
      <c r="N320" s="27" t="s">
        <v>1083</v>
      </c>
      <c r="O320" s="27" t="s">
        <v>1084</v>
      </c>
      <c r="P320" s="27" t="s">
        <v>57</v>
      </c>
      <c r="Q320" s="32" t="s">
        <v>171</v>
      </c>
      <c r="R320" s="27">
        <v>245</v>
      </c>
      <c r="S320" s="27">
        <v>40</v>
      </c>
      <c r="T320" s="27">
        <v>20</v>
      </c>
      <c r="U320" s="27">
        <v>99</v>
      </c>
      <c r="V320" s="27" t="s">
        <v>882</v>
      </c>
      <c r="W320" s="27" t="s">
        <v>60</v>
      </c>
      <c r="X320" s="27" t="s">
        <v>72</v>
      </c>
      <c r="Y320" s="27" t="s">
        <v>62</v>
      </c>
      <c r="Z320" s="27" t="s">
        <v>62</v>
      </c>
      <c r="AA320" s="27" t="s">
        <v>73</v>
      </c>
      <c r="AB320" s="27" t="s">
        <v>53</v>
      </c>
      <c r="AC320" s="27" t="s">
        <v>0</v>
      </c>
      <c r="AD320" s="47">
        <v>5456</v>
      </c>
      <c r="AE320" s="47">
        <f t="shared" si="22"/>
        <v>6820</v>
      </c>
      <c r="AF320" s="48">
        <f t="shared" si="23"/>
        <v>2523.5872000000004</v>
      </c>
      <c r="AG320" s="47">
        <f t="shared" si="24"/>
        <v>3154.4840000000004</v>
      </c>
      <c r="AH320" s="49" t="s">
        <v>0</v>
      </c>
      <c r="AI320" s="50" t="s">
        <v>0</v>
      </c>
      <c r="AJ320" s="49"/>
      <c r="AK320" s="38">
        <f t="shared" si="25"/>
        <v>0</v>
      </c>
      <c r="AN320" s="3">
        <f t="shared" si="26"/>
        <v>0</v>
      </c>
      <c r="AO320" s="3"/>
    </row>
    <row r="321" spans="1:41" ht="13.15" customHeight="1" x14ac:dyDescent="0.25">
      <c r="A321" s="3"/>
      <c r="B321" s="3"/>
      <c r="C321" s="36" t="s">
        <v>12</v>
      </c>
      <c r="D321" s="58">
        <v>257407</v>
      </c>
      <c r="E321" s="27" t="s">
        <v>1085</v>
      </c>
      <c r="F321" s="37">
        <v>13.903</v>
      </c>
      <c r="G321" s="27" t="s">
        <v>1086</v>
      </c>
      <c r="H321" s="27"/>
      <c r="I321" s="27" t="s">
        <v>53</v>
      </c>
      <c r="J321" s="27" t="s">
        <v>0</v>
      </c>
      <c r="K321" s="27" t="s">
        <v>53</v>
      </c>
      <c r="L321" s="27" t="s">
        <v>53</v>
      </c>
      <c r="M321" s="27" t="s">
        <v>0</v>
      </c>
      <c r="N321" s="27" t="s">
        <v>486</v>
      </c>
      <c r="O321" s="27" t="s">
        <v>1087</v>
      </c>
      <c r="P321" s="27" t="s">
        <v>109</v>
      </c>
      <c r="Q321" s="32" t="s">
        <v>110</v>
      </c>
      <c r="R321" s="27">
        <v>255</v>
      </c>
      <c r="S321" s="27">
        <v>40</v>
      </c>
      <c r="T321" s="27">
        <v>20</v>
      </c>
      <c r="U321" s="27">
        <v>101</v>
      </c>
      <c r="V321" s="27" t="s">
        <v>59</v>
      </c>
      <c r="W321" s="27" t="s">
        <v>60</v>
      </c>
      <c r="X321" s="27" t="s">
        <v>111</v>
      </c>
      <c r="Y321" s="27" t="s">
        <v>111</v>
      </c>
      <c r="Z321" s="27" t="s">
        <v>111</v>
      </c>
      <c r="AA321" s="27" t="s">
        <v>112</v>
      </c>
      <c r="AB321" s="27" t="s">
        <v>0</v>
      </c>
      <c r="AC321" s="27" t="s">
        <v>0</v>
      </c>
      <c r="AD321" s="47">
        <v>4768</v>
      </c>
      <c r="AE321" s="47">
        <f t="shared" si="22"/>
        <v>5960</v>
      </c>
      <c r="AF321" s="48">
        <f t="shared" si="23"/>
        <v>2202.8416000000002</v>
      </c>
      <c r="AG321" s="47">
        <f t="shared" si="24"/>
        <v>2753.5520000000001</v>
      </c>
      <c r="AH321" s="49" t="s">
        <v>0</v>
      </c>
      <c r="AI321" s="50" t="s">
        <v>0</v>
      </c>
      <c r="AJ321" s="49"/>
      <c r="AK321" s="38">
        <f t="shared" si="25"/>
        <v>0</v>
      </c>
      <c r="AN321" s="3">
        <f t="shared" si="26"/>
        <v>1</v>
      </c>
      <c r="AO321" s="3"/>
    </row>
    <row r="322" spans="1:41" ht="13.15" customHeight="1" x14ac:dyDescent="0.25">
      <c r="A322" s="3"/>
      <c r="B322" s="3"/>
      <c r="C322" s="36" t="s">
        <v>12</v>
      </c>
      <c r="D322" s="58">
        <v>498880</v>
      </c>
      <c r="E322" s="27" t="s">
        <v>1088</v>
      </c>
      <c r="F322" s="37">
        <v>12.965999999999999</v>
      </c>
      <c r="G322" s="27" t="s">
        <v>1086</v>
      </c>
      <c r="H322" s="27"/>
      <c r="I322" s="27" t="s">
        <v>53</v>
      </c>
      <c r="J322" s="27" t="s">
        <v>0</v>
      </c>
      <c r="K322" s="27" t="s">
        <v>53</v>
      </c>
      <c r="L322" s="27" t="s">
        <v>53</v>
      </c>
      <c r="M322" s="27" t="s">
        <v>1089</v>
      </c>
      <c r="N322" s="27" t="s">
        <v>486</v>
      </c>
      <c r="O322" s="27" t="s">
        <v>1087</v>
      </c>
      <c r="P322" s="27" t="s">
        <v>88</v>
      </c>
      <c r="Q322" s="32" t="s">
        <v>89</v>
      </c>
      <c r="R322" s="27">
        <v>255</v>
      </c>
      <c r="S322" s="27">
        <v>40</v>
      </c>
      <c r="T322" s="27">
        <v>20</v>
      </c>
      <c r="U322" s="27">
        <v>101</v>
      </c>
      <c r="V322" s="27" t="s">
        <v>59</v>
      </c>
      <c r="W322" s="27" t="s">
        <v>60</v>
      </c>
      <c r="X322" s="27" t="s">
        <v>62</v>
      </c>
      <c r="Y322" s="27" t="s">
        <v>71</v>
      </c>
      <c r="Z322" s="27" t="s">
        <v>62</v>
      </c>
      <c r="AA322" s="27" t="s">
        <v>658</v>
      </c>
      <c r="AB322" s="27" t="s">
        <v>53</v>
      </c>
      <c r="AC322" s="27" t="s">
        <v>53</v>
      </c>
      <c r="AD322" s="47">
        <v>4554</v>
      </c>
      <c r="AE322" s="47">
        <f t="shared" si="22"/>
        <v>5692.5</v>
      </c>
      <c r="AF322" s="48">
        <f t="shared" si="23"/>
        <v>2103.0748000000003</v>
      </c>
      <c r="AG322" s="47">
        <f t="shared" si="24"/>
        <v>2628.8435000000004</v>
      </c>
      <c r="AH322" s="49" t="s">
        <v>0</v>
      </c>
      <c r="AI322" s="50" t="s">
        <v>0</v>
      </c>
      <c r="AJ322" s="49"/>
      <c r="AK322" s="38">
        <f t="shared" si="25"/>
        <v>0</v>
      </c>
      <c r="AN322" s="3">
        <f t="shared" si="26"/>
        <v>1</v>
      </c>
      <c r="AO322" s="3"/>
    </row>
    <row r="323" spans="1:41" ht="13.15" customHeight="1" x14ac:dyDescent="0.25">
      <c r="A323" s="3"/>
      <c r="B323" s="3"/>
      <c r="C323" s="36" t="s">
        <v>12</v>
      </c>
      <c r="D323" s="58">
        <v>161195</v>
      </c>
      <c r="E323" s="27" t="s">
        <v>1090</v>
      </c>
      <c r="F323" s="37">
        <v>12.8</v>
      </c>
      <c r="G323" s="27" t="s">
        <v>1086</v>
      </c>
      <c r="H323" s="27"/>
      <c r="I323" s="27" t="s">
        <v>53</v>
      </c>
      <c r="J323" s="27" t="s">
        <v>0</v>
      </c>
      <c r="K323" s="27" t="s">
        <v>0</v>
      </c>
      <c r="L323" s="27" t="s">
        <v>53</v>
      </c>
      <c r="M323" s="27" t="s">
        <v>1091</v>
      </c>
      <c r="N323" s="27" t="s">
        <v>490</v>
      </c>
      <c r="O323" s="27" t="s">
        <v>1092</v>
      </c>
      <c r="P323" s="27" t="s">
        <v>57</v>
      </c>
      <c r="Q323" s="32" t="s">
        <v>532</v>
      </c>
      <c r="R323" s="27">
        <v>255</v>
      </c>
      <c r="S323" s="27">
        <v>40</v>
      </c>
      <c r="T323" s="27">
        <v>20</v>
      </c>
      <c r="U323" s="27">
        <v>101</v>
      </c>
      <c r="V323" s="27" t="s">
        <v>282</v>
      </c>
      <c r="W323" s="27" t="s">
        <v>60</v>
      </c>
      <c r="X323" s="27" t="s">
        <v>61</v>
      </c>
      <c r="Y323" s="27" t="s">
        <v>72</v>
      </c>
      <c r="Z323" s="27" t="s">
        <v>62</v>
      </c>
      <c r="AA323" s="27" t="s">
        <v>194</v>
      </c>
      <c r="AB323" s="27" t="s">
        <v>53</v>
      </c>
      <c r="AC323" s="27" t="s">
        <v>0</v>
      </c>
      <c r="AD323" s="47">
        <v>4772</v>
      </c>
      <c r="AE323" s="47">
        <f t="shared" si="22"/>
        <v>5965</v>
      </c>
      <c r="AF323" s="48">
        <f t="shared" si="23"/>
        <v>2204.7064000000005</v>
      </c>
      <c r="AG323" s="47">
        <f t="shared" si="24"/>
        <v>2755.8830000000007</v>
      </c>
      <c r="AH323" s="49" t="s">
        <v>390</v>
      </c>
      <c r="AI323" s="50" t="s">
        <v>0</v>
      </c>
      <c r="AJ323" s="49"/>
      <c r="AK323" s="38">
        <f t="shared" si="25"/>
        <v>0</v>
      </c>
      <c r="AN323" s="3">
        <f t="shared" si="26"/>
        <v>1</v>
      </c>
      <c r="AO323" s="3"/>
    </row>
    <row r="324" spans="1:41" ht="13.15" customHeight="1" x14ac:dyDescent="0.25">
      <c r="A324" s="3"/>
      <c r="B324" s="3"/>
      <c r="C324" s="36" t="s">
        <v>12</v>
      </c>
      <c r="D324" s="58">
        <v>221310</v>
      </c>
      <c r="E324" s="27" t="s">
        <v>1093</v>
      </c>
      <c r="F324" s="37">
        <v>12.608000000000001</v>
      </c>
      <c r="G324" s="27" t="s">
        <v>1086</v>
      </c>
      <c r="H324" s="27"/>
      <c r="I324" s="27" t="s">
        <v>53</v>
      </c>
      <c r="J324" s="27" t="s">
        <v>0</v>
      </c>
      <c r="K324" s="27" t="s">
        <v>0</v>
      </c>
      <c r="L324" s="27" t="s">
        <v>53</v>
      </c>
      <c r="M324" s="27" t="s">
        <v>1094</v>
      </c>
      <c r="N324" s="27" t="s">
        <v>490</v>
      </c>
      <c r="O324" s="27" t="s">
        <v>1092</v>
      </c>
      <c r="P324" s="27" t="s">
        <v>57</v>
      </c>
      <c r="Q324" s="32" t="s">
        <v>171</v>
      </c>
      <c r="R324" s="27">
        <v>255</v>
      </c>
      <c r="S324" s="27">
        <v>40</v>
      </c>
      <c r="T324" s="27">
        <v>20</v>
      </c>
      <c r="U324" s="27">
        <v>101</v>
      </c>
      <c r="V324" s="27" t="s">
        <v>282</v>
      </c>
      <c r="W324" s="27" t="s">
        <v>60</v>
      </c>
      <c r="X324" s="27" t="s">
        <v>72</v>
      </c>
      <c r="Y324" s="27" t="s">
        <v>62</v>
      </c>
      <c r="Z324" s="27" t="s">
        <v>62</v>
      </c>
      <c r="AA324" s="27" t="s">
        <v>194</v>
      </c>
      <c r="AB324" s="27" t="s">
        <v>53</v>
      </c>
      <c r="AC324" s="27" t="s">
        <v>0</v>
      </c>
      <c r="AD324" s="47">
        <v>4908</v>
      </c>
      <c r="AE324" s="47">
        <f t="shared" si="22"/>
        <v>6135</v>
      </c>
      <c r="AF324" s="48">
        <f t="shared" si="23"/>
        <v>2268.1096000000002</v>
      </c>
      <c r="AG324" s="47">
        <f t="shared" si="24"/>
        <v>2835.1370000000002</v>
      </c>
      <c r="AH324" s="49" t="s">
        <v>794</v>
      </c>
      <c r="AI324" s="50" t="s">
        <v>0</v>
      </c>
      <c r="AJ324" s="49"/>
      <c r="AK324" s="38">
        <f t="shared" si="25"/>
        <v>0</v>
      </c>
      <c r="AN324" s="3">
        <f t="shared" si="26"/>
        <v>1</v>
      </c>
      <c r="AO324" s="3"/>
    </row>
    <row r="325" spans="1:41" ht="13.15" customHeight="1" x14ac:dyDescent="0.25">
      <c r="A325" s="3"/>
      <c r="B325" s="3"/>
      <c r="C325" s="36" t="s">
        <v>12</v>
      </c>
      <c r="D325" s="58">
        <v>472873</v>
      </c>
      <c r="E325" s="27" t="s">
        <v>1095</v>
      </c>
      <c r="F325" s="37">
        <v>12.9</v>
      </c>
      <c r="G325" s="27" t="s">
        <v>1086</v>
      </c>
      <c r="H325" s="27"/>
      <c r="I325" s="27" t="s">
        <v>53</v>
      </c>
      <c r="J325" s="27" t="s">
        <v>0</v>
      </c>
      <c r="K325" s="27" t="s">
        <v>0</v>
      </c>
      <c r="L325" s="27" t="s">
        <v>53</v>
      </c>
      <c r="M325" s="27" t="s">
        <v>1096</v>
      </c>
      <c r="N325" s="27" t="s">
        <v>490</v>
      </c>
      <c r="O325" s="27" t="s">
        <v>1092</v>
      </c>
      <c r="P325" s="27" t="s">
        <v>57</v>
      </c>
      <c r="Q325" s="32" t="s">
        <v>532</v>
      </c>
      <c r="R325" s="27">
        <v>255</v>
      </c>
      <c r="S325" s="27">
        <v>40</v>
      </c>
      <c r="T325" s="27">
        <v>20</v>
      </c>
      <c r="U325" s="27">
        <v>101</v>
      </c>
      <c r="V325" s="27" t="s">
        <v>282</v>
      </c>
      <c r="W325" s="27" t="s">
        <v>60</v>
      </c>
      <c r="X325" s="27" t="s">
        <v>61</v>
      </c>
      <c r="Y325" s="27" t="s">
        <v>72</v>
      </c>
      <c r="Z325" s="27" t="s">
        <v>62</v>
      </c>
      <c r="AA325" s="27" t="s">
        <v>194</v>
      </c>
      <c r="AB325" s="27" t="s">
        <v>53</v>
      </c>
      <c r="AC325" s="27" t="s">
        <v>0</v>
      </c>
      <c r="AD325" s="47">
        <v>4772</v>
      </c>
      <c r="AE325" s="47">
        <f t="shared" si="22"/>
        <v>5965</v>
      </c>
      <c r="AF325" s="48">
        <f t="shared" si="23"/>
        <v>2204.7064000000005</v>
      </c>
      <c r="AG325" s="47">
        <f t="shared" si="24"/>
        <v>2755.8830000000007</v>
      </c>
      <c r="AH325" s="49" t="s">
        <v>156</v>
      </c>
      <c r="AI325" s="50" t="s">
        <v>0</v>
      </c>
      <c r="AJ325" s="49"/>
      <c r="AK325" s="38">
        <f t="shared" si="25"/>
        <v>0</v>
      </c>
      <c r="AN325" s="3">
        <f t="shared" si="26"/>
        <v>1</v>
      </c>
      <c r="AO325" s="3"/>
    </row>
    <row r="326" spans="1:41" ht="13.15" customHeight="1" x14ac:dyDescent="0.25">
      <c r="A326" s="3"/>
      <c r="B326" s="3"/>
      <c r="C326" s="36" t="s">
        <v>12</v>
      </c>
      <c r="D326" s="58">
        <v>25150</v>
      </c>
      <c r="E326" s="27" t="s">
        <v>1097</v>
      </c>
      <c r="F326" s="37">
        <v>12.542999999999999</v>
      </c>
      <c r="G326" s="27" t="s">
        <v>1086</v>
      </c>
      <c r="H326" s="27"/>
      <c r="I326" s="27" t="s">
        <v>53</v>
      </c>
      <c r="J326" s="27" t="s">
        <v>0</v>
      </c>
      <c r="K326" s="27" t="s">
        <v>0</v>
      </c>
      <c r="L326" s="27" t="s">
        <v>53</v>
      </c>
      <c r="M326" s="27" t="s">
        <v>1098</v>
      </c>
      <c r="N326" s="27" t="s">
        <v>1099</v>
      </c>
      <c r="O326" s="27" t="s">
        <v>1100</v>
      </c>
      <c r="P326" s="27" t="s">
        <v>57</v>
      </c>
      <c r="Q326" s="32" t="s">
        <v>171</v>
      </c>
      <c r="R326" s="27">
        <v>255</v>
      </c>
      <c r="S326" s="27">
        <v>40</v>
      </c>
      <c r="T326" s="27">
        <v>20</v>
      </c>
      <c r="U326" s="27">
        <v>101</v>
      </c>
      <c r="V326" s="27" t="s">
        <v>882</v>
      </c>
      <c r="W326" s="27" t="s">
        <v>60</v>
      </c>
      <c r="X326" s="27" t="s">
        <v>72</v>
      </c>
      <c r="Y326" s="27" t="s">
        <v>62</v>
      </c>
      <c r="Z326" s="27" t="s">
        <v>90</v>
      </c>
      <c r="AA326" s="27" t="s">
        <v>63</v>
      </c>
      <c r="AB326" s="27" t="s">
        <v>53</v>
      </c>
      <c r="AC326" s="27" t="s">
        <v>0</v>
      </c>
      <c r="AD326" s="47">
        <v>5163</v>
      </c>
      <c r="AE326" s="47">
        <f t="shared" si="22"/>
        <v>6453.75</v>
      </c>
      <c r="AF326" s="48">
        <f t="shared" si="23"/>
        <v>2386.9906000000005</v>
      </c>
      <c r="AG326" s="47">
        <f t="shared" si="24"/>
        <v>2983.7382500000008</v>
      </c>
      <c r="AH326" s="49" t="s">
        <v>220</v>
      </c>
      <c r="AI326" s="50" t="s">
        <v>0</v>
      </c>
      <c r="AJ326" s="49"/>
      <c r="AK326" s="38">
        <f t="shared" si="25"/>
        <v>0</v>
      </c>
      <c r="AN326" s="3">
        <f t="shared" si="26"/>
        <v>1</v>
      </c>
      <c r="AO326" s="3"/>
    </row>
    <row r="327" spans="1:41" ht="13.15" customHeight="1" x14ac:dyDescent="0.25">
      <c r="A327" s="3"/>
      <c r="B327" s="3"/>
      <c r="C327" s="36" t="s">
        <v>12</v>
      </c>
      <c r="D327" s="58">
        <v>871382</v>
      </c>
      <c r="E327" s="27" t="s">
        <v>1101</v>
      </c>
      <c r="F327" s="37">
        <v>12.983000000000001</v>
      </c>
      <c r="G327" s="27" t="s">
        <v>1086</v>
      </c>
      <c r="H327" s="27"/>
      <c r="I327" s="27" t="s">
        <v>53</v>
      </c>
      <c r="J327" s="27" t="s">
        <v>0</v>
      </c>
      <c r="K327" s="27" t="s">
        <v>53</v>
      </c>
      <c r="L327" s="27" t="s">
        <v>53</v>
      </c>
      <c r="M327" s="27" t="s">
        <v>1102</v>
      </c>
      <c r="N327" s="27" t="s">
        <v>1099</v>
      </c>
      <c r="O327" s="27" t="s">
        <v>1100</v>
      </c>
      <c r="P327" s="27" t="s">
        <v>57</v>
      </c>
      <c r="Q327" s="32" t="s">
        <v>171</v>
      </c>
      <c r="R327" s="27">
        <v>255</v>
      </c>
      <c r="S327" s="27">
        <v>40</v>
      </c>
      <c r="T327" s="27">
        <v>20</v>
      </c>
      <c r="U327" s="27">
        <v>101</v>
      </c>
      <c r="V327" s="27" t="s">
        <v>882</v>
      </c>
      <c r="W327" s="27" t="s">
        <v>60</v>
      </c>
      <c r="X327" s="27" t="s">
        <v>72</v>
      </c>
      <c r="Y327" s="27" t="s">
        <v>62</v>
      </c>
      <c r="Z327" s="27" t="s">
        <v>62</v>
      </c>
      <c r="AA327" s="27" t="s">
        <v>194</v>
      </c>
      <c r="AB327" s="27" t="s">
        <v>53</v>
      </c>
      <c r="AC327" s="27" t="s">
        <v>0</v>
      </c>
      <c r="AD327" s="47">
        <v>5064</v>
      </c>
      <c r="AE327" s="47">
        <f t="shared" si="22"/>
        <v>6330</v>
      </c>
      <c r="AF327" s="48">
        <f t="shared" si="23"/>
        <v>2340.8368000000005</v>
      </c>
      <c r="AG327" s="47">
        <f t="shared" si="24"/>
        <v>2926.0460000000007</v>
      </c>
      <c r="AH327" s="49" t="s">
        <v>0</v>
      </c>
      <c r="AI327" s="50" t="s">
        <v>0</v>
      </c>
      <c r="AJ327" s="49"/>
      <c r="AK327" s="38">
        <f t="shared" si="25"/>
        <v>0</v>
      </c>
      <c r="AN327" s="3">
        <f t="shared" si="26"/>
        <v>1</v>
      </c>
      <c r="AO327" s="3"/>
    </row>
    <row r="328" spans="1:41" ht="13.15" customHeight="1" x14ac:dyDescent="0.25">
      <c r="A328" s="3"/>
      <c r="B328" s="3"/>
      <c r="C328" s="36" t="s">
        <v>12</v>
      </c>
      <c r="D328" s="58">
        <v>90660</v>
      </c>
      <c r="E328" s="27" t="s">
        <v>1103</v>
      </c>
      <c r="F328" s="37">
        <v>13.433999999999999</v>
      </c>
      <c r="G328" s="27" t="s">
        <v>1104</v>
      </c>
      <c r="H328" s="27"/>
      <c r="I328" s="27" t="s">
        <v>53</v>
      </c>
      <c r="J328" s="27" t="s">
        <v>0</v>
      </c>
      <c r="K328" s="27" t="s">
        <v>53</v>
      </c>
      <c r="L328" s="27" t="s">
        <v>53</v>
      </c>
      <c r="M328" s="27" t="s">
        <v>1105</v>
      </c>
      <c r="N328" s="27" t="s">
        <v>656</v>
      </c>
      <c r="O328" s="27" t="s">
        <v>1106</v>
      </c>
      <c r="P328" s="27" t="s">
        <v>88</v>
      </c>
      <c r="Q328" s="32" t="s">
        <v>89</v>
      </c>
      <c r="R328" s="27">
        <v>265</v>
      </c>
      <c r="S328" s="27">
        <v>40</v>
      </c>
      <c r="T328" s="27">
        <v>20</v>
      </c>
      <c r="U328" s="27">
        <v>104</v>
      </c>
      <c r="V328" s="27" t="s">
        <v>59</v>
      </c>
      <c r="W328" s="27" t="s">
        <v>60</v>
      </c>
      <c r="X328" s="27" t="s">
        <v>72</v>
      </c>
      <c r="Y328" s="27" t="s">
        <v>71</v>
      </c>
      <c r="Z328" s="27" t="s">
        <v>62</v>
      </c>
      <c r="AA328" s="27" t="s">
        <v>658</v>
      </c>
      <c r="AB328" s="27" t="s">
        <v>53</v>
      </c>
      <c r="AC328" s="27" t="s">
        <v>53</v>
      </c>
      <c r="AD328" s="47">
        <v>4561</v>
      </c>
      <c r="AE328" s="47">
        <f t="shared" si="22"/>
        <v>5701.25</v>
      </c>
      <c r="AF328" s="48">
        <f t="shared" si="23"/>
        <v>2106.3382000000001</v>
      </c>
      <c r="AG328" s="47">
        <f t="shared" si="24"/>
        <v>2632.9227500000002</v>
      </c>
      <c r="AH328" s="49" t="s">
        <v>0</v>
      </c>
      <c r="AI328" s="50" t="s">
        <v>0</v>
      </c>
      <c r="AJ328" s="49"/>
      <c r="AK328" s="38">
        <f t="shared" si="25"/>
        <v>0</v>
      </c>
      <c r="AN328" s="3">
        <f t="shared" si="26"/>
        <v>0</v>
      </c>
      <c r="AO328" s="3"/>
    </row>
    <row r="329" spans="1:41" ht="13.15" customHeight="1" x14ac:dyDescent="0.25">
      <c r="A329" s="3"/>
      <c r="B329" s="3"/>
      <c r="C329" s="36" t="s">
        <v>12</v>
      </c>
      <c r="D329" s="58">
        <v>440890</v>
      </c>
      <c r="E329" s="27" t="s">
        <v>1107</v>
      </c>
      <c r="F329" s="37">
        <v>14.036</v>
      </c>
      <c r="G329" s="27" t="s">
        <v>1104</v>
      </c>
      <c r="H329" s="27"/>
      <c r="I329" s="27" t="s">
        <v>53</v>
      </c>
      <c r="J329" s="27" t="s">
        <v>0</v>
      </c>
      <c r="K329" s="27" t="s">
        <v>53</v>
      </c>
      <c r="L329" s="27" t="s">
        <v>53</v>
      </c>
      <c r="M329" s="27" t="s">
        <v>0</v>
      </c>
      <c r="N329" s="27" t="s">
        <v>656</v>
      </c>
      <c r="O329" s="27" t="s">
        <v>1106</v>
      </c>
      <c r="P329" s="27" t="s">
        <v>109</v>
      </c>
      <c r="Q329" s="32" t="s">
        <v>110</v>
      </c>
      <c r="R329" s="27">
        <v>265</v>
      </c>
      <c r="S329" s="27">
        <v>40</v>
      </c>
      <c r="T329" s="27">
        <v>20</v>
      </c>
      <c r="U329" s="27">
        <v>104</v>
      </c>
      <c r="V329" s="27" t="s">
        <v>59</v>
      </c>
      <c r="W329" s="27" t="s">
        <v>60</v>
      </c>
      <c r="X329" s="27" t="s">
        <v>111</v>
      </c>
      <c r="Y329" s="27" t="s">
        <v>111</v>
      </c>
      <c r="Z329" s="27" t="s">
        <v>111</v>
      </c>
      <c r="AA329" s="27" t="s">
        <v>112</v>
      </c>
      <c r="AB329" s="27" t="s">
        <v>0</v>
      </c>
      <c r="AC329" s="27" t="s">
        <v>0</v>
      </c>
      <c r="AD329" s="47">
        <v>5028</v>
      </c>
      <c r="AE329" s="47">
        <f t="shared" si="22"/>
        <v>6285</v>
      </c>
      <c r="AF329" s="48">
        <f t="shared" si="23"/>
        <v>2324.0536000000002</v>
      </c>
      <c r="AG329" s="47">
        <f t="shared" si="24"/>
        <v>2905.067</v>
      </c>
      <c r="AH329" s="49" t="s">
        <v>0</v>
      </c>
      <c r="AI329" s="50" t="s">
        <v>0</v>
      </c>
      <c r="AJ329" s="49"/>
      <c r="AK329" s="38">
        <f t="shared" si="25"/>
        <v>0</v>
      </c>
      <c r="AN329" s="3">
        <f t="shared" si="26"/>
        <v>0</v>
      </c>
      <c r="AO329" s="3"/>
    </row>
    <row r="330" spans="1:41" ht="13.15" customHeight="1" x14ac:dyDescent="0.25">
      <c r="A330" s="3"/>
      <c r="B330" s="3"/>
      <c r="C330" s="36" t="s">
        <v>12</v>
      </c>
      <c r="D330" s="58">
        <v>448044</v>
      </c>
      <c r="E330" s="27" t="s">
        <v>1108</v>
      </c>
      <c r="F330" s="37">
        <v>13.382</v>
      </c>
      <c r="G330" s="27" t="s">
        <v>1104</v>
      </c>
      <c r="H330" s="27"/>
      <c r="I330" s="27" t="s">
        <v>53</v>
      </c>
      <c r="J330" s="27" t="s">
        <v>0</v>
      </c>
      <c r="K330" s="27" t="s">
        <v>0</v>
      </c>
      <c r="L330" s="27" t="s">
        <v>53</v>
      </c>
      <c r="M330" s="27" t="s">
        <v>0</v>
      </c>
      <c r="N330" s="27" t="s">
        <v>656</v>
      </c>
      <c r="O330" s="27" t="s">
        <v>1106</v>
      </c>
      <c r="P330" s="27" t="s">
        <v>57</v>
      </c>
      <c r="Q330" s="32" t="s">
        <v>171</v>
      </c>
      <c r="R330" s="27">
        <v>265</v>
      </c>
      <c r="S330" s="27">
        <v>40</v>
      </c>
      <c r="T330" s="27">
        <v>20</v>
      </c>
      <c r="U330" s="27">
        <v>104</v>
      </c>
      <c r="V330" s="27" t="s">
        <v>59</v>
      </c>
      <c r="W330" s="27" t="s">
        <v>60</v>
      </c>
      <c r="X330" s="27" t="s">
        <v>0</v>
      </c>
      <c r="Y330" s="27" t="s">
        <v>0</v>
      </c>
      <c r="Z330" s="27" t="s">
        <v>0</v>
      </c>
      <c r="AA330" s="27" t="s">
        <v>0</v>
      </c>
      <c r="AB330" s="27" t="s">
        <v>0</v>
      </c>
      <c r="AC330" s="27" t="s">
        <v>0</v>
      </c>
      <c r="AD330" s="47">
        <v>5212</v>
      </c>
      <c r="AE330" s="47">
        <f t="shared" si="22"/>
        <v>6515</v>
      </c>
      <c r="AF330" s="48">
        <f t="shared" si="23"/>
        <v>2409.8344000000006</v>
      </c>
      <c r="AG330" s="47">
        <f t="shared" si="24"/>
        <v>3012.2930000000006</v>
      </c>
      <c r="AH330" s="49" t="s">
        <v>220</v>
      </c>
      <c r="AI330" s="50" t="s">
        <v>895</v>
      </c>
      <c r="AJ330" s="49"/>
      <c r="AK330" s="38">
        <f t="shared" si="25"/>
        <v>0</v>
      </c>
      <c r="AN330" s="3">
        <f t="shared" si="26"/>
        <v>0</v>
      </c>
      <c r="AO330" s="3"/>
    </row>
    <row r="331" spans="1:41" ht="13.15" customHeight="1" x14ac:dyDescent="0.25">
      <c r="A331" s="3"/>
      <c r="B331" s="3"/>
      <c r="C331" s="36" t="s">
        <v>12</v>
      </c>
      <c r="D331" s="58">
        <v>127820</v>
      </c>
      <c r="E331" s="27" t="s">
        <v>1109</v>
      </c>
      <c r="F331" s="37">
        <v>13.5</v>
      </c>
      <c r="G331" s="27" t="s">
        <v>1104</v>
      </c>
      <c r="H331" s="27"/>
      <c r="I331" s="27" t="s">
        <v>53</v>
      </c>
      <c r="J331" s="27" t="s">
        <v>0</v>
      </c>
      <c r="K331" s="27" t="s">
        <v>0</v>
      </c>
      <c r="L331" s="27" t="s">
        <v>53</v>
      </c>
      <c r="M331" s="27" t="s">
        <v>1110</v>
      </c>
      <c r="N331" s="27" t="s">
        <v>880</v>
      </c>
      <c r="O331" s="27" t="s">
        <v>1111</v>
      </c>
      <c r="P331" s="27" t="s">
        <v>57</v>
      </c>
      <c r="Q331" s="32" t="s">
        <v>171</v>
      </c>
      <c r="R331" s="27">
        <v>265</v>
      </c>
      <c r="S331" s="27">
        <v>40</v>
      </c>
      <c r="T331" s="27">
        <v>20</v>
      </c>
      <c r="U331" s="27">
        <v>104</v>
      </c>
      <c r="V331" s="27" t="s">
        <v>882</v>
      </c>
      <c r="W331" s="27" t="s">
        <v>60</v>
      </c>
      <c r="X331" s="27" t="s">
        <v>72</v>
      </c>
      <c r="Y331" s="27" t="s">
        <v>62</v>
      </c>
      <c r="Z331" s="27" t="s">
        <v>62</v>
      </c>
      <c r="AA331" s="27" t="s">
        <v>658</v>
      </c>
      <c r="AB331" s="27" t="s">
        <v>53</v>
      </c>
      <c r="AC331" s="27" t="s">
        <v>0</v>
      </c>
      <c r="AD331" s="47">
        <v>5160</v>
      </c>
      <c r="AE331" s="47">
        <f t="shared" si="22"/>
        <v>6450</v>
      </c>
      <c r="AF331" s="48">
        <f t="shared" si="23"/>
        <v>2385.5920000000001</v>
      </c>
      <c r="AG331" s="47">
        <f t="shared" si="24"/>
        <v>2981.9900000000002</v>
      </c>
      <c r="AH331" s="49" t="s">
        <v>1112</v>
      </c>
      <c r="AI331" s="50" t="s">
        <v>0</v>
      </c>
      <c r="AJ331" s="49"/>
      <c r="AK331" s="38">
        <f t="shared" si="25"/>
        <v>0</v>
      </c>
      <c r="AN331" s="3">
        <f t="shared" si="26"/>
        <v>0</v>
      </c>
      <c r="AO331" s="3"/>
    </row>
    <row r="332" spans="1:41" ht="13.15" customHeight="1" x14ac:dyDescent="0.25">
      <c r="A332" s="3"/>
      <c r="B332" s="3"/>
      <c r="C332" s="36" t="s">
        <v>12</v>
      </c>
      <c r="D332" s="58">
        <v>378669</v>
      </c>
      <c r="E332" s="27" t="s">
        <v>1113</v>
      </c>
      <c r="F332" s="37">
        <v>13.2</v>
      </c>
      <c r="G332" s="27" t="s">
        <v>1104</v>
      </c>
      <c r="H332" s="27"/>
      <c r="I332" s="27" t="s">
        <v>53</v>
      </c>
      <c r="J332" s="27" t="s">
        <v>0</v>
      </c>
      <c r="K332" s="27" t="s">
        <v>0</v>
      </c>
      <c r="L332" s="27" t="s">
        <v>53</v>
      </c>
      <c r="M332" s="27" t="s">
        <v>1114</v>
      </c>
      <c r="N332" s="27" t="s">
        <v>880</v>
      </c>
      <c r="O332" s="27" t="s">
        <v>1111</v>
      </c>
      <c r="P332" s="27" t="s">
        <v>57</v>
      </c>
      <c r="Q332" s="32" t="s">
        <v>171</v>
      </c>
      <c r="R332" s="27">
        <v>265</v>
      </c>
      <c r="S332" s="27">
        <v>40</v>
      </c>
      <c r="T332" s="27">
        <v>20</v>
      </c>
      <c r="U332" s="27">
        <v>104</v>
      </c>
      <c r="V332" s="27" t="s">
        <v>882</v>
      </c>
      <c r="W332" s="27" t="s">
        <v>60</v>
      </c>
      <c r="X332" s="27" t="s">
        <v>72</v>
      </c>
      <c r="Y332" s="27" t="s">
        <v>62</v>
      </c>
      <c r="Z332" s="27" t="s">
        <v>90</v>
      </c>
      <c r="AA332" s="27" t="s">
        <v>63</v>
      </c>
      <c r="AB332" s="27" t="s">
        <v>53</v>
      </c>
      <c r="AC332" s="27" t="s">
        <v>0</v>
      </c>
      <c r="AD332" s="47">
        <v>5160</v>
      </c>
      <c r="AE332" s="47">
        <f t="shared" si="22"/>
        <v>6450</v>
      </c>
      <c r="AF332" s="48">
        <f t="shared" si="23"/>
        <v>2385.5920000000001</v>
      </c>
      <c r="AG332" s="47">
        <f t="shared" si="24"/>
        <v>2981.9900000000002</v>
      </c>
      <c r="AH332" s="49" t="s">
        <v>794</v>
      </c>
      <c r="AI332" s="50" t="s">
        <v>0</v>
      </c>
      <c r="AJ332" s="49"/>
      <c r="AK332" s="38">
        <f t="shared" si="25"/>
        <v>0</v>
      </c>
      <c r="AN332" s="3">
        <f t="shared" si="26"/>
        <v>0</v>
      </c>
      <c r="AO332" s="3"/>
    </row>
    <row r="333" spans="1:41" ht="13.15" customHeight="1" x14ac:dyDescent="0.25">
      <c r="A333" s="3"/>
      <c r="B333" s="3"/>
      <c r="C333" s="36" t="s">
        <v>12</v>
      </c>
      <c r="D333" s="58">
        <v>774763</v>
      </c>
      <c r="E333" s="27" t="s">
        <v>1115</v>
      </c>
      <c r="F333" s="37">
        <v>16.231000000000002</v>
      </c>
      <c r="G333" s="27" t="s">
        <v>1116</v>
      </c>
      <c r="H333" s="27"/>
      <c r="I333" s="27" t="s">
        <v>53</v>
      </c>
      <c r="J333" s="27" t="s">
        <v>0</v>
      </c>
      <c r="K333" s="27" t="s">
        <v>0</v>
      </c>
      <c r="L333" s="27" t="s">
        <v>53</v>
      </c>
      <c r="M333" s="27" t="s">
        <v>1117</v>
      </c>
      <c r="N333" s="27" t="s">
        <v>169</v>
      </c>
      <c r="O333" s="27" t="s">
        <v>1118</v>
      </c>
      <c r="P333" s="27" t="s">
        <v>88</v>
      </c>
      <c r="Q333" s="32" t="s">
        <v>475</v>
      </c>
      <c r="R333" s="27">
        <v>275</v>
      </c>
      <c r="S333" s="27">
        <v>40</v>
      </c>
      <c r="T333" s="27">
        <v>20</v>
      </c>
      <c r="U333" s="27">
        <v>102</v>
      </c>
      <c r="V333" s="27" t="s">
        <v>59</v>
      </c>
      <c r="W333" s="27" t="s">
        <v>60</v>
      </c>
      <c r="X333" s="27" t="s">
        <v>61</v>
      </c>
      <c r="Y333" s="27" t="s">
        <v>71</v>
      </c>
      <c r="Z333" s="27" t="s">
        <v>62</v>
      </c>
      <c r="AA333" s="27" t="s">
        <v>631</v>
      </c>
      <c r="AB333" s="27" t="s">
        <v>53</v>
      </c>
      <c r="AC333" s="27" t="s">
        <v>0</v>
      </c>
      <c r="AD333" s="47">
        <v>4943</v>
      </c>
      <c r="AE333" s="47">
        <f t="shared" si="22"/>
        <v>6178.75</v>
      </c>
      <c r="AF333" s="48">
        <f t="shared" si="23"/>
        <v>2284.4266000000002</v>
      </c>
      <c r="AG333" s="47">
        <f t="shared" si="24"/>
        <v>2855.5332500000004</v>
      </c>
      <c r="AH333" s="49" t="s">
        <v>283</v>
      </c>
      <c r="AI333" s="50" t="s">
        <v>0</v>
      </c>
      <c r="AJ333" s="49"/>
      <c r="AK333" s="38">
        <f t="shared" si="25"/>
        <v>0</v>
      </c>
      <c r="AN333" s="3">
        <f t="shared" si="26"/>
        <v>1</v>
      </c>
      <c r="AO333" s="3"/>
    </row>
    <row r="334" spans="1:41" ht="13.15" customHeight="1" x14ac:dyDescent="0.25">
      <c r="A334" s="3"/>
      <c r="B334" s="3"/>
      <c r="C334" s="36" t="s">
        <v>12</v>
      </c>
      <c r="D334" s="58">
        <v>238365</v>
      </c>
      <c r="E334" s="27" t="s">
        <v>1119</v>
      </c>
      <c r="F334" s="37">
        <v>13.8</v>
      </c>
      <c r="G334" s="27" t="s">
        <v>1116</v>
      </c>
      <c r="H334" s="27"/>
      <c r="I334" s="27" t="s">
        <v>53</v>
      </c>
      <c r="J334" s="27" t="s">
        <v>0</v>
      </c>
      <c r="K334" s="27" t="s">
        <v>0</v>
      </c>
      <c r="L334" s="27" t="s">
        <v>53</v>
      </c>
      <c r="M334" s="27" t="s">
        <v>1120</v>
      </c>
      <c r="N334" s="27" t="s">
        <v>1121</v>
      </c>
      <c r="O334" s="27" t="s">
        <v>1122</v>
      </c>
      <c r="P334" s="27" t="s">
        <v>57</v>
      </c>
      <c r="Q334" s="32" t="s">
        <v>532</v>
      </c>
      <c r="R334" s="27">
        <v>275</v>
      </c>
      <c r="S334" s="27">
        <v>40</v>
      </c>
      <c r="T334" s="27">
        <v>20</v>
      </c>
      <c r="U334" s="27">
        <v>106</v>
      </c>
      <c r="V334" s="27" t="s">
        <v>282</v>
      </c>
      <c r="W334" s="27" t="s">
        <v>60</v>
      </c>
      <c r="X334" s="27" t="s">
        <v>72</v>
      </c>
      <c r="Y334" s="27" t="s">
        <v>61</v>
      </c>
      <c r="Z334" s="27" t="s">
        <v>62</v>
      </c>
      <c r="AA334" s="27" t="s">
        <v>1070</v>
      </c>
      <c r="AB334" s="27" t="s">
        <v>53</v>
      </c>
      <c r="AC334" s="27" t="s">
        <v>0</v>
      </c>
      <c r="AD334" s="47">
        <v>4943</v>
      </c>
      <c r="AE334" s="47">
        <f t="shared" si="22"/>
        <v>6178.75</v>
      </c>
      <c r="AF334" s="48">
        <f t="shared" si="23"/>
        <v>2284.4266000000002</v>
      </c>
      <c r="AG334" s="47">
        <f t="shared" si="24"/>
        <v>2855.5332500000004</v>
      </c>
      <c r="AH334" s="49" t="s">
        <v>390</v>
      </c>
      <c r="AI334" s="50" t="s">
        <v>0</v>
      </c>
      <c r="AJ334" s="49"/>
      <c r="AK334" s="38">
        <f t="shared" si="25"/>
        <v>0</v>
      </c>
      <c r="AN334" s="3">
        <f t="shared" si="26"/>
        <v>1</v>
      </c>
      <c r="AO334" s="3"/>
    </row>
    <row r="335" spans="1:41" ht="13.15" customHeight="1" x14ac:dyDescent="0.25">
      <c r="A335" s="3"/>
      <c r="B335" s="3"/>
      <c r="C335" s="36" t="s">
        <v>12</v>
      </c>
      <c r="D335" s="58">
        <v>569191</v>
      </c>
      <c r="E335" s="27" t="s">
        <v>1123</v>
      </c>
      <c r="F335" s="37">
        <v>14.868</v>
      </c>
      <c r="G335" s="27" t="s">
        <v>1116</v>
      </c>
      <c r="H335" s="27"/>
      <c r="I335" s="27" t="s">
        <v>53</v>
      </c>
      <c r="J335" s="27" t="s">
        <v>0</v>
      </c>
      <c r="K335" s="27" t="s">
        <v>0</v>
      </c>
      <c r="L335" s="27" t="s">
        <v>53</v>
      </c>
      <c r="M335" s="27" t="s">
        <v>1124</v>
      </c>
      <c r="N335" s="27" t="s">
        <v>1121</v>
      </c>
      <c r="O335" s="27" t="s">
        <v>1122</v>
      </c>
      <c r="P335" s="27" t="s">
        <v>57</v>
      </c>
      <c r="Q335" s="32" t="s">
        <v>171</v>
      </c>
      <c r="R335" s="27">
        <v>275</v>
      </c>
      <c r="S335" s="27">
        <v>40</v>
      </c>
      <c r="T335" s="27">
        <v>20</v>
      </c>
      <c r="U335" s="27">
        <v>106</v>
      </c>
      <c r="V335" s="27" t="s">
        <v>282</v>
      </c>
      <c r="W335" s="27" t="s">
        <v>60</v>
      </c>
      <c r="X335" s="27" t="s">
        <v>72</v>
      </c>
      <c r="Y335" s="27" t="s">
        <v>72</v>
      </c>
      <c r="Z335" s="27" t="s">
        <v>62</v>
      </c>
      <c r="AA335" s="27" t="s">
        <v>658</v>
      </c>
      <c r="AB335" s="27" t="s">
        <v>53</v>
      </c>
      <c r="AC335" s="27" t="s">
        <v>0</v>
      </c>
      <c r="AD335" s="47">
        <v>4943</v>
      </c>
      <c r="AE335" s="47">
        <f t="shared" si="22"/>
        <v>6178.75</v>
      </c>
      <c r="AF335" s="48">
        <f t="shared" si="23"/>
        <v>2284.4266000000002</v>
      </c>
      <c r="AG335" s="47">
        <f t="shared" si="24"/>
        <v>2855.5332500000004</v>
      </c>
      <c r="AH335" s="49" t="s">
        <v>1125</v>
      </c>
      <c r="AI335" s="50" t="s">
        <v>1126</v>
      </c>
      <c r="AJ335" s="49"/>
      <c r="AK335" s="38">
        <f t="shared" si="25"/>
        <v>0</v>
      </c>
      <c r="AN335" s="3">
        <f t="shared" si="26"/>
        <v>1</v>
      </c>
      <c r="AO335" s="3"/>
    </row>
    <row r="336" spans="1:41" ht="13.15" customHeight="1" x14ac:dyDescent="0.25">
      <c r="A336" s="3"/>
      <c r="B336" s="3"/>
      <c r="C336" s="36" t="s">
        <v>12</v>
      </c>
      <c r="D336" s="58">
        <v>134904</v>
      </c>
      <c r="E336" s="27" t="s">
        <v>1127</v>
      </c>
      <c r="F336" s="37">
        <v>13.9</v>
      </c>
      <c r="G336" s="27" t="s">
        <v>1128</v>
      </c>
      <c r="H336" s="27"/>
      <c r="I336" s="27" t="s">
        <v>53</v>
      </c>
      <c r="J336" s="27" t="s">
        <v>0</v>
      </c>
      <c r="K336" s="27" t="s">
        <v>53</v>
      </c>
      <c r="L336" s="27" t="s">
        <v>53</v>
      </c>
      <c r="M336" s="27" t="s">
        <v>0</v>
      </c>
      <c r="N336" s="27" t="s">
        <v>337</v>
      </c>
      <c r="O336" s="27" t="s">
        <v>1129</v>
      </c>
      <c r="P336" s="27" t="s">
        <v>109</v>
      </c>
      <c r="Q336" s="32" t="s">
        <v>110</v>
      </c>
      <c r="R336" s="27">
        <v>245</v>
      </c>
      <c r="S336" s="27">
        <v>40</v>
      </c>
      <c r="T336" s="27">
        <v>21</v>
      </c>
      <c r="U336" s="27">
        <v>100</v>
      </c>
      <c r="V336" s="27" t="s">
        <v>59</v>
      </c>
      <c r="W336" s="27" t="s">
        <v>60</v>
      </c>
      <c r="X336" s="27" t="s">
        <v>0</v>
      </c>
      <c r="Y336" s="27" t="s">
        <v>0</v>
      </c>
      <c r="Z336" s="27" t="s">
        <v>0</v>
      </c>
      <c r="AA336" s="27" t="s">
        <v>0</v>
      </c>
      <c r="AB336" s="27" t="s">
        <v>0</v>
      </c>
      <c r="AC336" s="27" t="s">
        <v>0</v>
      </c>
      <c r="AD336" s="47">
        <v>5802</v>
      </c>
      <c r="AE336" s="47">
        <f t="shared" si="22"/>
        <v>7252.5</v>
      </c>
      <c r="AF336" s="48">
        <f t="shared" si="23"/>
        <v>2684.8924000000006</v>
      </c>
      <c r="AG336" s="47">
        <f t="shared" si="24"/>
        <v>3356.1155000000008</v>
      </c>
      <c r="AH336" s="49" t="s">
        <v>0</v>
      </c>
      <c r="AI336" s="50" t="s">
        <v>667</v>
      </c>
      <c r="AJ336" s="49"/>
      <c r="AK336" s="38">
        <f t="shared" si="25"/>
        <v>0</v>
      </c>
      <c r="AN336" s="3">
        <f t="shared" si="26"/>
        <v>0</v>
      </c>
      <c r="AO336" s="3"/>
    </row>
    <row r="337" spans="1:41" ht="13.15" customHeight="1" x14ac:dyDescent="0.25">
      <c r="A337" s="3"/>
      <c r="B337" s="3"/>
      <c r="C337" s="36" t="s">
        <v>12</v>
      </c>
      <c r="D337" s="58">
        <v>698298</v>
      </c>
      <c r="E337" s="27" t="s">
        <v>1130</v>
      </c>
      <c r="F337" s="37">
        <v>13.315</v>
      </c>
      <c r="G337" s="27" t="s">
        <v>1128</v>
      </c>
      <c r="H337" s="27"/>
      <c r="I337" s="27" t="s">
        <v>53</v>
      </c>
      <c r="J337" s="27" t="s">
        <v>0</v>
      </c>
      <c r="K337" s="27" t="s">
        <v>53</v>
      </c>
      <c r="L337" s="27" t="s">
        <v>53</v>
      </c>
      <c r="M337" s="27" t="s">
        <v>0</v>
      </c>
      <c r="N337" s="27" t="s">
        <v>337</v>
      </c>
      <c r="O337" s="27" t="s">
        <v>1129</v>
      </c>
      <c r="P337" s="27" t="s">
        <v>88</v>
      </c>
      <c r="Q337" s="32" t="s">
        <v>89</v>
      </c>
      <c r="R337" s="27">
        <v>245</v>
      </c>
      <c r="S337" s="27">
        <v>40</v>
      </c>
      <c r="T337" s="27">
        <v>21</v>
      </c>
      <c r="U337" s="27">
        <v>100</v>
      </c>
      <c r="V337" s="27" t="s">
        <v>59</v>
      </c>
      <c r="W337" s="27" t="s">
        <v>60</v>
      </c>
      <c r="X337" s="27" t="s">
        <v>0</v>
      </c>
      <c r="Y337" s="27" t="s">
        <v>0</v>
      </c>
      <c r="Z337" s="27" t="s">
        <v>0</v>
      </c>
      <c r="AA337" s="27" t="s">
        <v>0</v>
      </c>
      <c r="AB337" s="27" t="s">
        <v>0</v>
      </c>
      <c r="AC337" s="27" t="s">
        <v>0</v>
      </c>
      <c r="AD337" s="47">
        <v>5501</v>
      </c>
      <c r="AE337" s="47">
        <f t="shared" ref="AE337:AE400" si="27">IFERROR(IF($AQ$6="FI",AD337*(1+24%),AD337*(1+25%)),"")</f>
        <v>6876.25</v>
      </c>
      <c r="AF337" s="48">
        <f t="shared" ref="AF337:AF400" si="28">IFERROR(IFERROR(IF(MID(Q337,SEARCH("X-ICE",Q337),5)="X-ICE",AD337*(1-($D$4+$D$6))*(1-($D$10+$D$5+$D$8))-$D$11*AD337-$D$7-$D$12),AD337*(1-($D$4))*(1-($D$10+$D$5))-$D$11*AD337-$D$7-$D$12),"")</f>
        <v>2544.5662000000002</v>
      </c>
      <c r="AG337" s="47">
        <f t="shared" ref="AG337:AG400" si="29">IFERROR(IF($AQ$6="FI",AF337*(1+24%),AF337*(1+25%)),"")</f>
        <v>3180.7077500000005</v>
      </c>
      <c r="AH337" s="49" t="s">
        <v>0</v>
      </c>
      <c r="AI337" s="50" t="s">
        <v>1131</v>
      </c>
      <c r="AJ337" s="49"/>
      <c r="AK337" s="38">
        <f t="shared" ref="AK337:AK400" si="30">IFERROR(IF($AQ$6="FI",AG337*AJ337,$AJ337*$AF337),0)</f>
        <v>0</v>
      </c>
      <c r="AN337" s="3">
        <f t="shared" si="26"/>
        <v>0</v>
      </c>
      <c r="AO337" s="3"/>
    </row>
    <row r="338" spans="1:41" ht="13.15" customHeight="1" x14ac:dyDescent="0.25">
      <c r="A338" s="3"/>
      <c r="B338" s="3"/>
      <c r="C338" s="36" t="s">
        <v>12</v>
      </c>
      <c r="D338" s="58">
        <v>232818</v>
      </c>
      <c r="E338" s="27" t="s">
        <v>1132</v>
      </c>
      <c r="F338" s="37">
        <v>13.9</v>
      </c>
      <c r="G338" s="27" t="s">
        <v>1128</v>
      </c>
      <c r="H338" s="27"/>
      <c r="I338" s="27" t="s">
        <v>53</v>
      </c>
      <c r="J338" s="27" t="s">
        <v>0</v>
      </c>
      <c r="K338" s="27" t="s">
        <v>53</v>
      </c>
      <c r="L338" s="27" t="s">
        <v>53</v>
      </c>
      <c r="M338" s="27" t="s">
        <v>1133</v>
      </c>
      <c r="N338" s="27" t="s">
        <v>613</v>
      </c>
      <c r="O338" s="27" t="s">
        <v>1134</v>
      </c>
      <c r="P338" s="27" t="s">
        <v>57</v>
      </c>
      <c r="Q338" s="32" t="s">
        <v>171</v>
      </c>
      <c r="R338" s="27">
        <v>245</v>
      </c>
      <c r="S338" s="27">
        <v>40</v>
      </c>
      <c r="T338" s="27">
        <v>21</v>
      </c>
      <c r="U338" s="27">
        <v>100</v>
      </c>
      <c r="V338" s="27" t="s">
        <v>282</v>
      </c>
      <c r="W338" s="27" t="s">
        <v>60</v>
      </c>
      <c r="X338" s="27" t="s">
        <v>72</v>
      </c>
      <c r="Y338" s="27" t="s">
        <v>72</v>
      </c>
      <c r="Z338" s="27" t="s">
        <v>62</v>
      </c>
      <c r="AA338" s="27" t="s">
        <v>201</v>
      </c>
      <c r="AB338" s="27" t="s">
        <v>53</v>
      </c>
      <c r="AC338" s="27" t="s">
        <v>0</v>
      </c>
      <c r="AD338" s="47">
        <v>6371</v>
      </c>
      <c r="AE338" s="47">
        <f t="shared" si="27"/>
        <v>7963.75</v>
      </c>
      <c r="AF338" s="48">
        <f t="shared" si="28"/>
        <v>2950.1602000000003</v>
      </c>
      <c r="AG338" s="47">
        <f t="shared" si="29"/>
        <v>3687.7002500000003</v>
      </c>
      <c r="AH338" s="49" t="s">
        <v>0</v>
      </c>
      <c r="AI338" s="50" t="s">
        <v>0</v>
      </c>
      <c r="AJ338" s="49"/>
      <c r="AK338" s="38">
        <f t="shared" si="30"/>
        <v>0</v>
      </c>
      <c r="AN338" s="3">
        <f t="shared" ref="AN338:AN401" si="31">IF(G338=G337,AN337,IFERROR(1/AN337-1,1))</f>
        <v>0</v>
      </c>
      <c r="AO338" s="3"/>
    </row>
    <row r="339" spans="1:41" ht="13.15" customHeight="1" x14ac:dyDescent="0.25">
      <c r="A339" s="3"/>
      <c r="B339" s="3"/>
      <c r="C339" s="36" t="s">
        <v>12</v>
      </c>
      <c r="D339" s="58">
        <v>296153</v>
      </c>
      <c r="E339" s="27" t="s">
        <v>1135</v>
      </c>
      <c r="F339" s="37">
        <v>14.003</v>
      </c>
      <c r="G339" s="27" t="s">
        <v>1136</v>
      </c>
      <c r="H339" s="27"/>
      <c r="I339" s="27" t="s">
        <v>53</v>
      </c>
      <c r="J339" s="27" t="s">
        <v>0</v>
      </c>
      <c r="K339" s="27" t="s">
        <v>53</v>
      </c>
      <c r="L339" s="27" t="s">
        <v>53</v>
      </c>
      <c r="M339" s="27" t="s">
        <v>0</v>
      </c>
      <c r="N339" s="27" t="s">
        <v>169</v>
      </c>
      <c r="O339" s="27" t="s">
        <v>1137</v>
      </c>
      <c r="P339" s="27" t="s">
        <v>109</v>
      </c>
      <c r="Q339" s="32" t="s">
        <v>110</v>
      </c>
      <c r="R339" s="27">
        <v>255</v>
      </c>
      <c r="S339" s="27">
        <v>40</v>
      </c>
      <c r="T339" s="27">
        <v>21</v>
      </c>
      <c r="U339" s="27">
        <v>102</v>
      </c>
      <c r="V339" s="27" t="s">
        <v>59</v>
      </c>
      <c r="W339" s="27" t="s">
        <v>60</v>
      </c>
      <c r="X339" s="27" t="s">
        <v>0</v>
      </c>
      <c r="Y339" s="27" t="s">
        <v>0</v>
      </c>
      <c r="Z339" s="27" t="s">
        <v>0</v>
      </c>
      <c r="AA339" s="27" t="s">
        <v>0</v>
      </c>
      <c r="AB339" s="27" t="s">
        <v>0</v>
      </c>
      <c r="AC339" s="27" t="s">
        <v>0</v>
      </c>
      <c r="AD339" s="47">
        <v>5594</v>
      </c>
      <c r="AE339" s="47">
        <f t="shared" si="27"/>
        <v>6992.5</v>
      </c>
      <c r="AF339" s="48">
        <f t="shared" si="28"/>
        <v>2587.9228000000007</v>
      </c>
      <c r="AG339" s="47">
        <f t="shared" si="29"/>
        <v>3234.9035000000008</v>
      </c>
      <c r="AH339" s="49" t="s">
        <v>0</v>
      </c>
      <c r="AI339" s="50" t="s">
        <v>667</v>
      </c>
      <c r="AJ339" s="49"/>
      <c r="AK339" s="38">
        <f t="shared" si="30"/>
        <v>0</v>
      </c>
      <c r="AN339" s="3">
        <f t="shared" si="31"/>
        <v>1</v>
      </c>
      <c r="AO339" s="3"/>
    </row>
    <row r="340" spans="1:41" ht="13.15" customHeight="1" x14ac:dyDescent="0.25">
      <c r="A340" s="3"/>
      <c r="B340" s="3"/>
      <c r="C340" s="36" t="s">
        <v>12</v>
      </c>
      <c r="D340" s="58">
        <v>352218</v>
      </c>
      <c r="E340" s="27" t="s">
        <v>1138</v>
      </c>
      <c r="F340" s="37">
        <v>14.7</v>
      </c>
      <c r="G340" s="27" t="s">
        <v>1136</v>
      </c>
      <c r="H340" s="27"/>
      <c r="I340" s="27" t="s">
        <v>53</v>
      </c>
      <c r="J340" s="27" t="s">
        <v>0</v>
      </c>
      <c r="K340" s="27" t="s">
        <v>53</v>
      </c>
      <c r="L340" s="27" t="s">
        <v>53</v>
      </c>
      <c r="M340" s="27" t="s">
        <v>1139</v>
      </c>
      <c r="N340" s="27" t="s">
        <v>307</v>
      </c>
      <c r="O340" s="27" t="s">
        <v>1140</v>
      </c>
      <c r="P340" s="27" t="s">
        <v>57</v>
      </c>
      <c r="Q340" s="32" t="s">
        <v>171</v>
      </c>
      <c r="R340" s="27">
        <v>255</v>
      </c>
      <c r="S340" s="27">
        <v>40</v>
      </c>
      <c r="T340" s="27">
        <v>21</v>
      </c>
      <c r="U340" s="27">
        <v>102</v>
      </c>
      <c r="V340" s="27" t="s">
        <v>282</v>
      </c>
      <c r="W340" s="27" t="s">
        <v>60</v>
      </c>
      <c r="X340" s="27" t="s">
        <v>72</v>
      </c>
      <c r="Y340" s="27" t="s">
        <v>72</v>
      </c>
      <c r="Z340" s="27" t="s">
        <v>62</v>
      </c>
      <c r="AA340" s="27" t="s">
        <v>658</v>
      </c>
      <c r="AB340" s="27" t="s">
        <v>53</v>
      </c>
      <c r="AC340" s="27" t="s">
        <v>0</v>
      </c>
      <c r="AD340" s="47">
        <v>4666</v>
      </c>
      <c r="AE340" s="47">
        <f t="shared" si="27"/>
        <v>5832.5</v>
      </c>
      <c r="AF340" s="48">
        <f t="shared" si="28"/>
        <v>2155.2892000000002</v>
      </c>
      <c r="AG340" s="47">
        <f t="shared" si="29"/>
        <v>2694.1115</v>
      </c>
      <c r="AH340" s="49" t="s">
        <v>794</v>
      </c>
      <c r="AI340" s="50" t="s">
        <v>0</v>
      </c>
      <c r="AJ340" s="49"/>
      <c r="AK340" s="38">
        <f t="shared" si="30"/>
        <v>0</v>
      </c>
      <c r="AN340" s="3">
        <f t="shared" si="31"/>
        <v>1</v>
      </c>
      <c r="AO340" s="3"/>
    </row>
    <row r="341" spans="1:41" ht="13.15" customHeight="1" x14ac:dyDescent="0.25">
      <c r="A341" s="3"/>
      <c r="B341" s="3"/>
      <c r="C341" s="36" t="s">
        <v>12</v>
      </c>
      <c r="D341" s="58">
        <v>167859</v>
      </c>
      <c r="E341" s="27" t="s">
        <v>1141</v>
      </c>
      <c r="F341" s="37">
        <v>10.875999999999999</v>
      </c>
      <c r="G341" s="27" t="s">
        <v>1142</v>
      </c>
      <c r="H341" s="27"/>
      <c r="I341" s="27" t="s">
        <v>53</v>
      </c>
      <c r="J341" s="27" t="s">
        <v>0</v>
      </c>
      <c r="K341" s="27" t="s">
        <v>53</v>
      </c>
      <c r="L341" s="27" t="s">
        <v>53</v>
      </c>
      <c r="M341" s="27" t="s">
        <v>1143</v>
      </c>
      <c r="N341" s="27" t="s">
        <v>280</v>
      </c>
      <c r="O341" s="27" t="s">
        <v>1144</v>
      </c>
      <c r="P341" s="27" t="s">
        <v>57</v>
      </c>
      <c r="Q341" s="32" t="s">
        <v>171</v>
      </c>
      <c r="R341" s="27">
        <v>245</v>
      </c>
      <c r="S341" s="27">
        <v>35</v>
      </c>
      <c r="T341" s="27">
        <v>18</v>
      </c>
      <c r="U341" s="27">
        <v>92</v>
      </c>
      <c r="V341" s="27" t="s">
        <v>282</v>
      </c>
      <c r="W341" s="27" t="s">
        <v>60</v>
      </c>
      <c r="X341" s="27" t="s">
        <v>61</v>
      </c>
      <c r="Y341" s="27" t="s">
        <v>62</v>
      </c>
      <c r="Z341" s="27" t="s">
        <v>62</v>
      </c>
      <c r="AA341" s="27" t="s">
        <v>73</v>
      </c>
      <c r="AB341" s="27" t="s">
        <v>53</v>
      </c>
      <c r="AC341" s="27" t="s">
        <v>0</v>
      </c>
      <c r="AD341" s="47">
        <v>3708</v>
      </c>
      <c r="AE341" s="47">
        <f t="shared" si="27"/>
        <v>4635</v>
      </c>
      <c r="AF341" s="48">
        <f t="shared" si="28"/>
        <v>1708.6696000000002</v>
      </c>
      <c r="AG341" s="47">
        <f t="shared" si="29"/>
        <v>2135.8370000000004</v>
      </c>
      <c r="AH341" s="49" t="s">
        <v>0</v>
      </c>
      <c r="AI341" s="50" t="s">
        <v>0</v>
      </c>
      <c r="AJ341" s="49"/>
      <c r="AK341" s="38">
        <f t="shared" si="30"/>
        <v>0</v>
      </c>
      <c r="AN341" s="3">
        <f t="shared" si="31"/>
        <v>0</v>
      </c>
      <c r="AO341" s="3"/>
    </row>
    <row r="342" spans="1:41" ht="13.15" customHeight="1" x14ac:dyDescent="0.25">
      <c r="A342" s="3"/>
      <c r="B342" s="3"/>
      <c r="C342" s="36" t="s">
        <v>12</v>
      </c>
      <c r="D342" s="58">
        <v>125809</v>
      </c>
      <c r="E342" s="27" t="s">
        <v>1145</v>
      </c>
      <c r="F342" s="37">
        <v>10.86</v>
      </c>
      <c r="G342" s="27" t="s">
        <v>1146</v>
      </c>
      <c r="H342" s="27"/>
      <c r="I342" s="27" t="s">
        <v>53</v>
      </c>
      <c r="J342" s="27" t="s">
        <v>0</v>
      </c>
      <c r="K342" s="27" t="s">
        <v>53</v>
      </c>
      <c r="L342" s="27" t="s">
        <v>53</v>
      </c>
      <c r="M342" s="27" t="s">
        <v>1147</v>
      </c>
      <c r="N342" s="27" t="s">
        <v>397</v>
      </c>
      <c r="O342" s="27" t="s">
        <v>1148</v>
      </c>
      <c r="P342" s="27" t="s">
        <v>88</v>
      </c>
      <c r="Q342" s="32" t="s">
        <v>89</v>
      </c>
      <c r="R342" s="27">
        <v>255</v>
      </c>
      <c r="S342" s="27">
        <v>35</v>
      </c>
      <c r="T342" s="27">
        <v>18</v>
      </c>
      <c r="U342" s="27">
        <v>94</v>
      </c>
      <c r="V342" s="27" t="s">
        <v>59</v>
      </c>
      <c r="W342" s="27" t="s">
        <v>60</v>
      </c>
      <c r="X342" s="27" t="s">
        <v>72</v>
      </c>
      <c r="Y342" s="27" t="s">
        <v>71</v>
      </c>
      <c r="Z342" s="27" t="s">
        <v>62</v>
      </c>
      <c r="AA342" s="27" t="s">
        <v>658</v>
      </c>
      <c r="AB342" s="27" t="s">
        <v>53</v>
      </c>
      <c r="AC342" s="27" t="s">
        <v>53</v>
      </c>
      <c r="AD342" s="47">
        <v>3663</v>
      </c>
      <c r="AE342" s="47">
        <f t="shared" si="27"/>
        <v>4578.75</v>
      </c>
      <c r="AF342" s="48">
        <f t="shared" si="28"/>
        <v>1687.6906000000004</v>
      </c>
      <c r="AG342" s="47">
        <f t="shared" si="29"/>
        <v>2109.6132500000003</v>
      </c>
      <c r="AH342" s="49" t="s">
        <v>0</v>
      </c>
      <c r="AI342" s="50" t="s">
        <v>0</v>
      </c>
      <c r="AJ342" s="49"/>
      <c r="AK342" s="38">
        <f t="shared" si="30"/>
        <v>0</v>
      </c>
      <c r="AN342" s="3">
        <f t="shared" si="31"/>
        <v>1</v>
      </c>
      <c r="AO342" s="3"/>
    </row>
    <row r="343" spans="1:41" ht="13.15" customHeight="1" x14ac:dyDescent="0.25">
      <c r="A343" s="3"/>
      <c r="B343" s="3"/>
      <c r="C343" s="36" t="s">
        <v>12</v>
      </c>
      <c r="D343" s="58">
        <v>928695</v>
      </c>
      <c r="E343" s="27" t="s">
        <v>1149</v>
      </c>
      <c r="F343" s="37">
        <v>11.71</v>
      </c>
      <c r="G343" s="27" t="s">
        <v>1146</v>
      </c>
      <c r="H343" s="27"/>
      <c r="I343" s="27" t="s">
        <v>0</v>
      </c>
      <c r="J343" s="27" t="s">
        <v>53</v>
      </c>
      <c r="K343" s="27" t="s">
        <v>0</v>
      </c>
      <c r="L343" s="27" t="s">
        <v>53</v>
      </c>
      <c r="M343" s="27" t="s">
        <v>1150</v>
      </c>
      <c r="N343" s="27" t="s">
        <v>403</v>
      </c>
      <c r="O343" s="27" t="s">
        <v>1151</v>
      </c>
      <c r="P343" s="27" t="s">
        <v>57</v>
      </c>
      <c r="Q343" s="32" t="s">
        <v>532</v>
      </c>
      <c r="R343" s="27">
        <v>255</v>
      </c>
      <c r="S343" s="27">
        <v>35</v>
      </c>
      <c r="T343" s="27">
        <v>18</v>
      </c>
      <c r="U343" s="27">
        <v>94</v>
      </c>
      <c r="V343" s="27" t="s">
        <v>282</v>
      </c>
      <c r="W343" s="27" t="s">
        <v>60</v>
      </c>
      <c r="X343" s="27" t="s">
        <v>61</v>
      </c>
      <c r="Y343" s="27" t="s">
        <v>72</v>
      </c>
      <c r="Z343" s="27" t="s">
        <v>62</v>
      </c>
      <c r="AA343" s="27" t="s">
        <v>194</v>
      </c>
      <c r="AB343" s="27" t="s">
        <v>53</v>
      </c>
      <c r="AC343" s="27" t="s">
        <v>0</v>
      </c>
      <c r="AD343" s="47">
        <v>3715</v>
      </c>
      <c r="AE343" s="47">
        <f t="shared" si="27"/>
        <v>4643.75</v>
      </c>
      <c r="AF343" s="48">
        <f t="shared" si="28"/>
        <v>1711.9330000000002</v>
      </c>
      <c r="AG343" s="47">
        <f t="shared" si="29"/>
        <v>2139.9162500000002</v>
      </c>
      <c r="AH343" s="49" t="s">
        <v>96</v>
      </c>
      <c r="AI343" s="50" t="s">
        <v>0</v>
      </c>
      <c r="AJ343" s="49"/>
      <c r="AK343" s="38">
        <f t="shared" si="30"/>
        <v>0</v>
      </c>
      <c r="AN343" s="3">
        <f t="shared" si="31"/>
        <v>1</v>
      </c>
      <c r="AO343" s="3"/>
    </row>
    <row r="344" spans="1:41" ht="13.15" customHeight="1" x14ac:dyDescent="0.25">
      <c r="A344" s="3"/>
      <c r="B344" s="3"/>
      <c r="C344" s="36" t="s">
        <v>12</v>
      </c>
      <c r="D344" s="58">
        <v>959250</v>
      </c>
      <c r="E344" s="27" t="s">
        <v>1152</v>
      </c>
      <c r="F344" s="37">
        <v>11.815</v>
      </c>
      <c r="G344" s="27" t="s">
        <v>1146</v>
      </c>
      <c r="H344" s="27"/>
      <c r="I344" s="27" t="s">
        <v>0</v>
      </c>
      <c r="J344" s="27" t="s">
        <v>53</v>
      </c>
      <c r="K344" s="27" t="s">
        <v>0</v>
      </c>
      <c r="L344" s="27" t="s">
        <v>53</v>
      </c>
      <c r="M344" s="27" t="s">
        <v>1153</v>
      </c>
      <c r="N344" s="27" t="s">
        <v>403</v>
      </c>
      <c r="O344" s="27" t="s">
        <v>1151</v>
      </c>
      <c r="P344" s="27" t="s">
        <v>57</v>
      </c>
      <c r="Q344" s="32" t="s">
        <v>532</v>
      </c>
      <c r="R344" s="27">
        <v>255</v>
      </c>
      <c r="S344" s="27">
        <v>35</v>
      </c>
      <c r="T344" s="27">
        <v>18</v>
      </c>
      <c r="U344" s="27">
        <v>94</v>
      </c>
      <c r="V344" s="27" t="s">
        <v>282</v>
      </c>
      <c r="W344" s="27" t="s">
        <v>60</v>
      </c>
      <c r="X344" s="27" t="s">
        <v>61</v>
      </c>
      <c r="Y344" s="27" t="s">
        <v>72</v>
      </c>
      <c r="Z344" s="27" t="s">
        <v>62</v>
      </c>
      <c r="AA344" s="27" t="s">
        <v>194</v>
      </c>
      <c r="AB344" s="27" t="s">
        <v>53</v>
      </c>
      <c r="AC344" s="27" t="s">
        <v>0</v>
      </c>
      <c r="AD344" s="47">
        <v>3644</v>
      </c>
      <c r="AE344" s="47">
        <f t="shared" si="27"/>
        <v>4555</v>
      </c>
      <c r="AF344" s="48">
        <f t="shared" si="28"/>
        <v>1678.8328000000004</v>
      </c>
      <c r="AG344" s="47">
        <f t="shared" si="29"/>
        <v>2098.5410000000006</v>
      </c>
      <c r="AH344" s="49" t="s">
        <v>0</v>
      </c>
      <c r="AI344" s="50" t="s">
        <v>0</v>
      </c>
      <c r="AJ344" s="49"/>
      <c r="AK344" s="38">
        <f t="shared" si="30"/>
        <v>0</v>
      </c>
      <c r="AN344" s="3">
        <f t="shared" si="31"/>
        <v>1</v>
      </c>
      <c r="AO344" s="3"/>
    </row>
    <row r="345" spans="1:41" ht="13.15" customHeight="1" x14ac:dyDescent="0.25">
      <c r="A345" s="3"/>
      <c r="B345" s="3"/>
      <c r="C345" s="36" t="s">
        <v>12</v>
      </c>
      <c r="D345" s="58">
        <v>432836</v>
      </c>
      <c r="E345" s="27" t="s">
        <v>1154</v>
      </c>
      <c r="F345" s="37">
        <v>11.815</v>
      </c>
      <c r="G345" s="27" t="s">
        <v>1155</v>
      </c>
      <c r="H345" s="27"/>
      <c r="I345" s="27" t="s">
        <v>0</v>
      </c>
      <c r="J345" s="27" t="s">
        <v>53</v>
      </c>
      <c r="K345" s="27" t="s">
        <v>0</v>
      </c>
      <c r="L345" s="27" t="s">
        <v>53</v>
      </c>
      <c r="M345" s="27" t="s">
        <v>1156</v>
      </c>
      <c r="N345" s="27" t="s">
        <v>761</v>
      </c>
      <c r="O345" s="27" t="s">
        <v>1157</v>
      </c>
      <c r="P345" s="27" t="s">
        <v>57</v>
      </c>
      <c r="Q345" s="32" t="s">
        <v>532</v>
      </c>
      <c r="R345" s="27">
        <v>265</v>
      </c>
      <c r="S345" s="27">
        <v>35</v>
      </c>
      <c r="T345" s="27">
        <v>18</v>
      </c>
      <c r="U345" s="27">
        <v>97</v>
      </c>
      <c r="V345" s="27" t="s">
        <v>282</v>
      </c>
      <c r="W345" s="27" t="s">
        <v>60</v>
      </c>
      <c r="X345" s="27" t="s">
        <v>61</v>
      </c>
      <c r="Y345" s="27" t="s">
        <v>72</v>
      </c>
      <c r="Z345" s="27" t="s">
        <v>62</v>
      </c>
      <c r="AA345" s="27" t="s">
        <v>194</v>
      </c>
      <c r="AB345" s="27" t="s">
        <v>53</v>
      </c>
      <c r="AC345" s="27" t="s">
        <v>0</v>
      </c>
      <c r="AD345" s="47">
        <v>3901</v>
      </c>
      <c r="AE345" s="47">
        <f t="shared" si="27"/>
        <v>4876.25</v>
      </c>
      <c r="AF345" s="48">
        <f t="shared" si="28"/>
        <v>1798.6462000000004</v>
      </c>
      <c r="AG345" s="47">
        <f t="shared" si="29"/>
        <v>2248.3077500000004</v>
      </c>
      <c r="AH345" s="49" t="s">
        <v>0</v>
      </c>
      <c r="AI345" s="50" t="s">
        <v>0</v>
      </c>
      <c r="AJ345" s="49"/>
      <c r="AK345" s="38">
        <f t="shared" si="30"/>
        <v>0</v>
      </c>
      <c r="AN345" s="3">
        <f t="shared" si="31"/>
        <v>0</v>
      </c>
      <c r="AO345" s="3"/>
    </row>
    <row r="346" spans="1:41" ht="13.15" customHeight="1" x14ac:dyDescent="0.25">
      <c r="A346" s="3"/>
      <c r="B346" s="3"/>
      <c r="C346" s="36" t="s">
        <v>12</v>
      </c>
      <c r="D346" s="58">
        <v>874950</v>
      </c>
      <c r="E346" s="27" t="s">
        <v>1158</v>
      </c>
      <c r="F346" s="37">
        <v>9.5030000000000001</v>
      </c>
      <c r="G346" s="27" t="s">
        <v>1159</v>
      </c>
      <c r="H346" s="27"/>
      <c r="I346" s="27" t="s">
        <v>53</v>
      </c>
      <c r="J346" s="27" t="s">
        <v>0</v>
      </c>
      <c r="K346" s="27" t="s">
        <v>53</v>
      </c>
      <c r="L346" s="27" t="s">
        <v>53</v>
      </c>
      <c r="M346" s="27" t="s">
        <v>1160</v>
      </c>
      <c r="N346" s="27" t="s">
        <v>1161</v>
      </c>
      <c r="O346" s="27" t="s">
        <v>1162</v>
      </c>
      <c r="P346" s="27" t="s">
        <v>57</v>
      </c>
      <c r="Q346" s="32" t="s">
        <v>171</v>
      </c>
      <c r="R346" s="27">
        <v>225</v>
      </c>
      <c r="S346" s="27">
        <v>35</v>
      </c>
      <c r="T346" s="27">
        <v>19</v>
      </c>
      <c r="U346" s="27">
        <v>88</v>
      </c>
      <c r="V346" s="27" t="s">
        <v>882</v>
      </c>
      <c r="W346" s="27" t="s">
        <v>60</v>
      </c>
      <c r="X346" s="27" t="s">
        <v>61</v>
      </c>
      <c r="Y346" s="27" t="s">
        <v>72</v>
      </c>
      <c r="Z346" s="27" t="s">
        <v>62</v>
      </c>
      <c r="AA346" s="27" t="s">
        <v>201</v>
      </c>
      <c r="AB346" s="27" t="s">
        <v>53</v>
      </c>
      <c r="AC346" s="27" t="s">
        <v>0</v>
      </c>
      <c r="AD346" s="47">
        <v>4161</v>
      </c>
      <c r="AE346" s="47">
        <f t="shared" si="27"/>
        <v>5201.25</v>
      </c>
      <c r="AF346" s="48">
        <f t="shared" si="28"/>
        <v>1919.8582000000004</v>
      </c>
      <c r="AG346" s="47">
        <f t="shared" si="29"/>
        <v>2399.8227500000003</v>
      </c>
      <c r="AH346" s="49" t="s">
        <v>0</v>
      </c>
      <c r="AI346" s="50" t="s">
        <v>0</v>
      </c>
      <c r="AJ346" s="49"/>
      <c r="AK346" s="38">
        <f t="shared" si="30"/>
        <v>0</v>
      </c>
      <c r="AN346" s="3">
        <f t="shared" si="31"/>
        <v>1</v>
      </c>
      <c r="AO346" s="3"/>
    </row>
    <row r="347" spans="1:41" ht="13.15" customHeight="1" x14ac:dyDescent="0.25">
      <c r="A347" s="3"/>
      <c r="B347" s="3"/>
      <c r="C347" s="36" t="s">
        <v>12</v>
      </c>
      <c r="D347" s="58">
        <v>50792</v>
      </c>
      <c r="E347" s="27" t="s">
        <v>1163</v>
      </c>
      <c r="F347" s="37">
        <v>11.118</v>
      </c>
      <c r="G347" s="27" t="s">
        <v>1164</v>
      </c>
      <c r="H347" s="27"/>
      <c r="I347" s="27" t="s">
        <v>53</v>
      </c>
      <c r="J347" s="27" t="s">
        <v>0</v>
      </c>
      <c r="K347" s="27" t="s">
        <v>53</v>
      </c>
      <c r="L347" s="27" t="s">
        <v>53</v>
      </c>
      <c r="M347" s="27" t="s">
        <v>1165</v>
      </c>
      <c r="N347" s="27" t="s">
        <v>128</v>
      </c>
      <c r="O347" s="27" t="s">
        <v>1166</v>
      </c>
      <c r="P347" s="27" t="s">
        <v>88</v>
      </c>
      <c r="Q347" s="32" t="s">
        <v>89</v>
      </c>
      <c r="R347" s="27">
        <v>235</v>
      </c>
      <c r="S347" s="27">
        <v>35</v>
      </c>
      <c r="T347" s="27">
        <v>19</v>
      </c>
      <c r="U347" s="27">
        <v>91</v>
      </c>
      <c r="V347" s="27" t="s">
        <v>59</v>
      </c>
      <c r="W347" s="27" t="s">
        <v>60</v>
      </c>
      <c r="X347" s="27" t="s">
        <v>72</v>
      </c>
      <c r="Y347" s="27" t="s">
        <v>71</v>
      </c>
      <c r="Z347" s="27" t="s">
        <v>90</v>
      </c>
      <c r="AA347" s="27" t="s">
        <v>122</v>
      </c>
      <c r="AB347" s="27" t="s">
        <v>53</v>
      </c>
      <c r="AC347" s="27" t="s">
        <v>53</v>
      </c>
      <c r="AD347" s="47">
        <v>4143</v>
      </c>
      <c r="AE347" s="47">
        <f t="shared" si="27"/>
        <v>5178.75</v>
      </c>
      <c r="AF347" s="48">
        <f t="shared" si="28"/>
        <v>1911.4666000000002</v>
      </c>
      <c r="AG347" s="47">
        <f t="shared" si="29"/>
        <v>2389.3332500000001</v>
      </c>
      <c r="AH347" s="49" t="s">
        <v>0</v>
      </c>
      <c r="AI347" s="50" t="s">
        <v>0</v>
      </c>
      <c r="AJ347" s="49"/>
      <c r="AK347" s="38">
        <f t="shared" si="30"/>
        <v>0</v>
      </c>
      <c r="AN347" s="3">
        <f t="shared" si="31"/>
        <v>0</v>
      </c>
      <c r="AO347" s="3"/>
    </row>
    <row r="348" spans="1:41" ht="13.15" customHeight="1" x14ac:dyDescent="0.25">
      <c r="A348" s="3"/>
      <c r="B348" s="3"/>
      <c r="C348" s="36" t="s">
        <v>12</v>
      </c>
      <c r="D348" s="58">
        <v>812077</v>
      </c>
      <c r="E348" s="27" t="s">
        <v>1167</v>
      </c>
      <c r="F348" s="37">
        <v>10.065</v>
      </c>
      <c r="G348" s="27" t="s">
        <v>1164</v>
      </c>
      <c r="H348" s="27"/>
      <c r="I348" s="27" t="s">
        <v>0</v>
      </c>
      <c r="J348" s="27" t="s">
        <v>53</v>
      </c>
      <c r="K348" s="27" t="s">
        <v>0</v>
      </c>
      <c r="L348" s="27" t="s">
        <v>53</v>
      </c>
      <c r="M348" s="27" t="s">
        <v>1168</v>
      </c>
      <c r="N348" s="27" t="s">
        <v>734</v>
      </c>
      <c r="O348" s="27" t="s">
        <v>1169</v>
      </c>
      <c r="P348" s="27" t="s">
        <v>57</v>
      </c>
      <c r="Q348" s="32" t="s">
        <v>532</v>
      </c>
      <c r="R348" s="27">
        <v>235</v>
      </c>
      <c r="S348" s="27">
        <v>35</v>
      </c>
      <c r="T348" s="27">
        <v>19</v>
      </c>
      <c r="U348" s="27">
        <v>91</v>
      </c>
      <c r="V348" s="27" t="s">
        <v>282</v>
      </c>
      <c r="W348" s="27" t="s">
        <v>60</v>
      </c>
      <c r="X348" s="27" t="s">
        <v>61</v>
      </c>
      <c r="Y348" s="27" t="s">
        <v>72</v>
      </c>
      <c r="Z348" s="27" t="s">
        <v>62</v>
      </c>
      <c r="AA348" s="27" t="s">
        <v>73</v>
      </c>
      <c r="AB348" s="27" t="s">
        <v>53</v>
      </c>
      <c r="AC348" s="27" t="s">
        <v>0</v>
      </c>
      <c r="AD348" s="47">
        <v>4105</v>
      </c>
      <c r="AE348" s="47">
        <f t="shared" si="27"/>
        <v>5131.25</v>
      </c>
      <c r="AF348" s="48">
        <f t="shared" si="28"/>
        <v>1893.7510000000002</v>
      </c>
      <c r="AG348" s="47">
        <f t="shared" si="29"/>
        <v>2367.1887500000003</v>
      </c>
      <c r="AH348" s="49" t="s">
        <v>96</v>
      </c>
      <c r="AI348" s="50" t="s">
        <v>0</v>
      </c>
      <c r="AJ348" s="49"/>
      <c r="AK348" s="38">
        <f t="shared" si="30"/>
        <v>0</v>
      </c>
      <c r="AN348" s="3">
        <f t="shared" si="31"/>
        <v>0</v>
      </c>
      <c r="AO348" s="3"/>
    </row>
    <row r="349" spans="1:41" ht="13.15" customHeight="1" x14ac:dyDescent="0.25">
      <c r="A349" s="3"/>
      <c r="B349" s="3"/>
      <c r="C349" s="36" t="s">
        <v>12</v>
      </c>
      <c r="D349" s="58">
        <v>680416</v>
      </c>
      <c r="E349" s="27" t="s">
        <v>1170</v>
      </c>
      <c r="F349" s="37">
        <v>10.307</v>
      </c>
      <c r="G349" s="27" t="s">
        <v>1164</v>
      </c>
      <c r="H349" s="27"/>
      <c r="I349" s="27" t="s">
        <v>53</v>
      </c>
      <c r="J349" s="27" t="s">
        <v>0</v>
      </c>
      <c r="K349" s="27" t="s">
        <v>53</v>
      </c>
      <c r="L349" s="27" t="s">
        <v>53</v>
      </c>
      <c r="M349" s="27" t="s">
        <v>1171</v>
      </c>
      <c r="N349" s="27" t="s">
        <v>1172</v>
      </c>
      <c r="O349" s="27" t="s">
        <v>1173</v>
      </c>
      <c r="P349" s="27" t="s">
        <v>57</v>
      </c>
      <c r="Q349" s="32" t="s">
        <v>171</v>
      </c>
      <c r="R349" s="27">
        <v>235</v>
      </c>
      <c r="S349" s="27">
        <v>35</v>
      </c>
      <c r="T349" s="27">
        <v>19</v>
      </c>
      <c r="U349" s="27">
        <v>91</v>
      </c>
      <c r="V349" s="27" t="s">
        <v>882</v>
      </c>
      <c r="W349" s="27" t="s">
        <v>60</v>
      </c>
      <c r="X349" s="27" t="s">
        <v>61</v>
      </c>
      <c r="Y349" s="27" t="s">
        <v>62</v>
      </c>
      <c r="Z349" s="27" t="s">
        <v>62</v>
      </c>
      <c r="AA349" s="27" t="s">
        <v>73</v>
      </c>
      <c r="AB349" s="27" t="s">
        <v>53</v>
      </c>
      <c r="AC349" s="27" t="s">
        <v>0</v>
      </c>
      <c r="AD349" s="47">
        <v>4300</v>
      </c>
      <c r="AE349" s="47">
        <f t="shared" si="27"/>
        <v>5375</v>
      </c>
      <c r="AF349" s="48">
        <f t="shared" si="28"/>
        <v>1984.6600000000003</v>
      </c>
      <c r="AG349" s="47">
        <f t="shared" si="29"/>
        <v>2480.8250000000003</v>
      </c>
      <c r="AH349" s="49" t="s">
        <v>0</v>
      </c>
      <c r="AI349" s="50" t="s">
        <v>0</v>
      </c>
      <c r="AJ349" s="49"/>
      <c r="AK349" s="38">
        <f t="shared" si="30"/>
        <v>0</v>
      </c>
      <c r="AN349" s="3">
        <f t="shared" si="31"/>
        <v>0</v>
      </c>
      <c r="AO349" s="3"/>
    </row>
    <row r="350" spans="1:41" ht="13.15" customHeight="1" x14ac:dyDescent="0.25">
      <c r="A350" s="3"/>
      <c r="B350" s="3"/>
      <c r="C350" s="36" t="s">
        <v>12</v>
      </c>
      <c r="D350" s="58">
        <v>12782</v>
      </c>
      <c r="E350" s="27" t="s">
        <v>1174</v>
      </c>
      <c r="F350" s="37">
        <v>11.118</v>
      </c>
      <c r="G350" s="27" t="s">
        <v>1175</v>
      </c>
      <c r="H350" s="27"/>
      <c r="I350" s="27" t="s">
        <v>53</v>
      </c>
      <c r="J350" s="27" t="s">
        <v>0</v>
      </c>
      <c r="K350" s="27" t="s">
        <v>53</v>
      </c>
      <c r="L350" s="27" t="s">
        <v>53</v>
      </c>
      <c r="M350" s="27" t="s">
        <v>1176</v>
      </c>
      <c r="N350" s="27" t="s">
        <v>317</v>
      </c>
      <c r="O350" s="27" t="s">
        <v>1177</v>
      </c>
      <c r="P350" s="27" t="s">
        <v>88</v>
      </c>
      <c r="Q350" s="32" t="s">
        <v>89</v>
      </c>
      <c r="R350" s="27">
        <v>245</v>
      </c>
      <c r="S350" s="27">
        <v>35</v>
      </c>
      <c r="T350" s="27">
        <v>19</v>
      </c>
      <c r="U350" s="27">
        <v>93</v>
      </c>
      <c r="V350" s="27" t="s">
        <v>59</v>
      </c>
      <c r="W350" s="27" t="s">
        <v>60</v>
      </c>
      <c r="X350" s="27" t="s">
        <v>72</v>
      </c>
      <c r="Y350" s="27" t="s">
        <v>71</v>
      </c>
      <c r="Z350" s="27" t="s">
        <v>62</v>
      </c>
      <c r="AA350" s="27" t="s">
        <v>658</v>
      </c>
      <c r="AB350" s="27" t="s">
        <v>53</v>
      </c>
      <c r="AC350" s="27" t="s">
        <v>53</v>
      </c>
      <c r="AD350" s="47">
        <v>3930</v>
      </c>
      <c r="AE350" s="47">
        <f t="shared" si="27"/>
        <v>4912.5</v>
      </c>
      <c r="AF350" s="48">
        <f t="shared" si="28"/>
        <v>1812.1660000000002</v>
      </c>
      <c r="AG350" s="47">
        <f t="shared" si="29"/>
        <v>2265.2075000000004</v>
      </c>
      <c r="AH350" s="49" t="s">
        <v>0</v>
      </c>
      <c r="AI350" s="50" t="s">
        <v>0</v>
      </c>
      <c r="AJ350" s="49"/>
      <c r="AK350" s="38">
        <f t="shared" si="30"/>
        <v>0</v>
      </c>
      <c r="AN350" s="3">
        <f t="shared" si="31"/>
        <v>1</v>
      </c>
      <c r="AO350" s="3"/>
    </row>
    <row r="351" spans="1:41" ht="13.15" customHeight="1" x14ac:dyDescent="0.25">
      <c r="A351" s="3"/>
      <c r="B351" s="3"/>
      <c r="C351" s="36" t="s">
        <v>12</v>
      </c>
      <c r="D351" s="58">
        <v>520185</v>
      </c>
      <c r="E351" s="27" t="s">
        <v>1178</v>
      </c>
      <c r="F351" s="37">
        <v>10.307</v>
      </c>
      <c r="G351" s="27" t="s">
        <v>1175</v>
      </c>
      <c r="H351" s="27"/>
      <c r="I351" s="27" t="s">
        <v>53</v>
      </c>
      <c r="J351" s="27" t="s">
        <v>0</v>
      </c>
      <c r="K351" s="27" t="s">
        <v>53</v>
      </c>
      <c r="L351" s="27" t="s">
        <v>53</v>
      </c>
      <c r="M351" s="27" t="s">
        <v>1179</v>
      </c>
      <c r="N351" s="27" t="s">
        <v>989</v>
      </c>
      <c r="O351" s="27" t="s">
        <v>1180</v>
      </c>
      <c r="P351" s="27" t="s">
        <v>57</v>
      </c>
      <c r="Q351" s="32" t="s">
        <v>171</v>
      </c>
      <c r="R351" s="27">
        <v>245</v>
      </c>
      <c r="S351" s="27">
        <v>35</v>
      </c>
      <c r="T351" s="27">
        <v>19</v>
      </c>
      <c r="U351" s="27">
        <v>93</v>
      </c>
      <c r="V351" s="27" t="s">
        <v>882</v>
      </c>
      <c r="W351" s="27" t="s">
        <v>60</v>
      </c>
      <c r="X351" s="27" t="s">
        <v>61</v>
      </c>
      <c r="Y351" s="27" t="s">
        <v>62</v>
      </c>
      <c r="Z351" s="27" t="s">
        <v>62</v>
      </c>
      <c r="AA351" s="27" t="s">
        <v>73</v>
      </c>
      <c r="AB351" s="27" t="s">
        <v>53</v>
      </c>
      <c r="AC351" s="27" t="s">
        <v>0</v>
      </c>
      <c r="AD351" s="47">
        <v>4728</v>
      </c>
      <c r="AE351" s="47">
        <f t="shared" si="27"/>
        <v>5910</v>
      </c>
      <c r="AF351" s="48">
        <f t="shared" si="28"/>
        <v>2184.1936000000001</v>
      </c>
      <c r="AG351" s="47">
        <f t="shared" si="29"/>
        <v>2730.2420000000002</v>
      </c>
      <c r="AH351" s="49" t="s">
        <v>0</v>
      </c>
      <c r="AI351" s="50" t="s">
        <v>0</v>
      </c>
      <c r="AJ351" s="49"/>
      <c r="AK351" s="38">
        <f t="shared" si="30"/>
        <v>0</v>
      </c>
      <c r="AN351" s="3">
        <f t="shared" si="31"/>
        <v>1</v>
      </c>
      <c r="AO351" s="3"/>
    </row>
    <row r="352" spans="1:41" ht="13.15" customHeight="1" x14ac:dyDescent="0.25">
      <c r="A352" s="3"/>
      <c r="B352" s="3"/>
      <c r="C352" s="36" t="s">
        <v>12</v>
      </c>
      <c r="D352" s="58">
        <v>890735</v>
      </c>
      <c r="E352" s="27" t="s">
        <v>1181</v>
      </c>
      <c r="F352" s="37">
        <v>12.151999999999999</v>
      </c>
      <c r="G352" s="27" t="s">
        <v>1175</v>
      </c>
      <c r="H352" s="27"/>
      <c r="I352" s="27" t="s">
        <v>0</v>
      </c>
      <c r="J352" s="27" t="s">
        <v>53</v>
      </c>
      <c r="K352" s="27" t="s">
        <v>0</v>
      </c>
      <c r="L352" s="27" t="s">
        <v>53</v>
      </c>
      <c r="M352" s="27" t="s">
        <v>1182</v>
      </c>
      <c r="N352" s="27" t="s">
        <v>989</v>
      </c>
      <c r="O352" s="27" t="s">
        <v>1180</v>
      </c>
      <c r="P352" s="27" t="s">
        <v>57</v>
      </c>
      <c r="Q352" s="32" t="s">
        <v>532</v>
      </c>
      <c r="R352" s="27">
        <v>245</v>
      </c>
      <c r="S352" s="27">
        <v>35</v>
      </c>
      <c r="T352" s="27">
        <v>19</v>
      </c>
      <c r="U352" s="27">
        <v>93</v>
      </c>
      <c r="V352" s="27" t="s">
        <v>882</v>
      </c>
      <c r="W352" s="27" t="s">
        <v>60</v>
      </c>
      <c r="X352" s="27" t="s">
        <v>61</v>
      </c>
      <c r="Y352" s="27" t="s">
        <v>72</v>
      </c>
      <c r="Z352" s="27" t="s">
        <v>62</v>
      </c>
      <c r="AA352" s="27" t="s">
        <v>73</v>
      </c>
      <c r="AB352" s="27" t="s">
        <v>53</v>
      </c>
      <c r="AC352" s="27" t="s">
        <v>0</v>
      </c>
      <c r="AD352" s="47">
        <v>4728</v>
      </c>
      <c r="AE352" s="47">
        <f t="shared" si="27"/>
        <v>5910</v>
      </c>
      <c r="AF352" s="48">
        <f t="shared" si="28"/>
        <v>2184.1936000000001</v>
      </c>
      <c r="AG352" s="47">
        <f t="shared" si="29"/>
        <v>2730.2420000000002</v>
      </c>
      <c r="AH352" s="49" t="s">
        <v>0</v>
      </c>
      <c r="AI352" s="50" t="s">
        <v>0</v>
      </c>
      <c r="AJ352" s="49"/>
      <c r="AK352" s="38">
        <f t="shared" si="30"/>
        <v>0</v>
      </c>
      <c r="AN352" s="3">
        <f t="shared" si="31"/>
        <v>1</v>
      </c>
      <c r="AO352" s="3"/>
    </row>
    <row r="353" spans="1:41" ht="13.15" customHeight="1" x14ac:dyDescent="0.25">
      <c r="A353" s="3"/>
      <c r="B353" s="3"/>
      <c r="C353" s="36" t="s">
        <v>12</v>
      </c>
      <c r="D353" s="58">
        <v>622782</v>
      </c>
      <c r="E353" s="27" t="s">
        <v>1183</v>
      </c>
      <c r="F353" s="37">
        <v>11.718999999999999</v>
      </c>
      <c r="G353" s="27" t="s">
        <v>1184</v>
      </c>
      <c r="H353" s="27"/>
      <c r="I353" s="27" t="s">
        <v>53</v>
      </c>
      <c r="J353" s="27" t="s">
        <v>0</v>
      </c>
      <c r="K353" s="27" t="s">
        <v>53</v>
      </c>
      <c r="L353" s="27" t="s">
        <v>53</v>
      </c>
      <c r="M353" s="27" t="s">
        <v>1185</v>
      </c>
      <c r="N353" s="27" t="s">
        <v>272</v>
      </c>
      <c r="O353" s="27" t="s">
        <v>1186</v>
      </c>
      <c r="P353" s="27" t="s">
        <v>88</v>
      </c>
      <c r="Q353" s="32" t="s">
        <v>89</v>
      </c>
      <c r="R353" s="27">
        <v>255</v>
      </c>
      <c r="S353" s="27">
        <v>35</v>
      </c>
      <c r="T353" s="27">
        <v>19</v>
      </c>
      <c r="U353" s="27">
        <v>96</v>
      </c>
      <c r="V353" s="27" t="s">
        <v>59</v>
      </c>
      <c r="W353" s="27" t="s">
        <v>60</v>
      </c>
      <c r="X353" s="27" t="s">
        <v>72</v>
      </c>
      <c r="Y353" s="27" t="s">
        <v>71</v>
      </c>
      <c r="Z353" s="27" t="s">
        <v>62</v>
      </c>
      <c r="AA353" s="27" t="s">
        <v>658</v>
      </c>
      <c r="AB353" s="27" t="s">
        <v>53</v>
      </c>
      <c r="AC353" s="27" t="s">
        <v>53</v>
      </c>
      <c r="AD353" s="47">
        <v>3991</v>
      </c>
      <c r="AE353" s="47">
        <f t="shared" si="27"/>
        <v>4988.75</v>
      </c>
      <c r="AF353" s="48">
        <f t="shared" si="28"/>
        <v>1840.6042000000004</v>
      </c>
      <c r="AG353" s="47">
        <f t="shared" si="29"/>
        <v>2300.7552500000006</v>
      </c>
      <c r="AH353" s="49" t="s">
        <v>0</v>
      </c>
      <c r="AI353" s="50" t="s">
        <v>1187</v>
      </c>
      <c r="AJ353" s="49"/>
      <c r="AK353" s="38">
        <f t="shared" si="30"/>
        <v>0</v>
      </c>
      <c r="AN353" s="3">
        <f t="shared" si="31"/>
        <v>0</v>
      </c>
      <c r="AO353" s="3"/>
    </row>
    <row r="354" spans="1:41" ht="13.15" customHeight="1" x14ac:dyDescent="0.25">
      <c r="A354" s="3"/>
      <c r="B354" s="3"/>
      <c r="C354" s="36" t="s">
        <v>12</v>
      </c>
      <c r="D354" s="58">
        <v>982606</v>
      </c>
      <c r="E354" s="27" t="s">
        <v>1188</v>
      </c>
      <c r="F354" s="37">
        <v>12.734999999999999</v>
      </c>
      <c r="G354" s="27" t="s">
        <v>1184</v>
      </c>
      <c r="H354" s="27"/>
      <c r="I354" s="27" t="s">
        <v>53</v>
      </c>
      <c r="J354" s="27" t="s">
        <v>0</v>
      </c>
      <c r="K354" s="27" t="s">
        <v>53</v>
      </c>
      <c r="L354" s="27" t="s">
        <v>53</v>
      </c>
      <c r="M354" s="27" t="s">
        <v>0</v>
      </c>
      <c r="N354" s="27" t="s">
        <v>272</v>
      </c>
      <c r="O354" s="27" t="s">
        <v>1186</v>
      </c>
      <c r="P354" s="27" t="s">
        <v>109</v>
      </c>
      <c r="Q354" s="32" t="s">
        <v>110</v>
      </c>
      <c r="R354" s="27">
        <v>255</v>
      </c>
      <c r="S354" s="27">
        <v>35</v>
      </c>
      <c r="T354" s="27">
        <v>19</v>
      </c>
      <c r="U354" s="27">
        <v>96</v>
      </c>
      <c r="V354" s="27" t="s">
        <v>59</v>
      </c>
      <c r="W354" s="27" t="s">
        <v>60</v>
      </c>
      <c r="X354" s="27" t="s">
        <v>111</v>
      </c>
      <c r="Y354" s="27" t="s">
        <v>111</v>
      </c>
      <c r="Z354" s="27" t="s">
        <v>111</v>
      </c>
      <c r="AA354" s="27" t="s">
        <v>112</v>
      </c>
      <c r="AB354" s="27" t="s">
        <v>0</v>
      </c>
      <c r="AC354" s="27" t="s">
        <v>0</v>
      </c>
      <c r="AD354" s="47">
        <v>4576</v>
      </c>
      <c r="AE354" s="47">
        <f t="shared" si="27"/>
        <v>5720</v>
      </c>
      <c r="AF354" s="48">
        <f t="shared" si="28"/>
        <v>2113.3312000000001</v>
      </c>
      <c r="AG354" s="47">
        <f t="shared" si="29"/>
        <v>2641.6640000000002</v>
      </c>
      <c r="AH354" s="49" t="s">
        <v>0</v>
      </c>
      <c r="AI354" s="50" t="s">
        <v>0</v>
      </c>
      <c r="AJ354" s="49"/>
      <c r="AK354" s="38">
        <f t="shared" si="30"/>
        <v>0</v>
      </c>
      <c r="AN354" s="3">
        <f t="shared" si="31"/>
        <v>0</v>
      </c>
      <c r="AO354" s="3"/>
    </row>
    <row r="355" spans="1:41" ht="13.15" customHeight="1" x14ac:dyDescent="0.25">
      <c r="A355" s="3"/>
      <c r="B355" s="3"/>
      <c r="C355" s="36" t="s">
        <v>12</v>
      </c>
      <c r="D355" s="58">
        <v>348814</v>
      </c>
      <c r="E355" s="27" t="s">
        <v>1189</v>
      </c>
      <c r="F355" s="37">
        <v>11.3</v>
      </c>
      <c r="G355" s="27" t="s">
        <v>1184</v>
      </c>
      <c r="H355" s="27"/>
      <c r="I355" s="27" t="s">
        <v>53</v>
      </c>
      <c r="J355" s="27" t="s">
        <v>0</v>
      </c>
      <c r="K355" s="27" t="s">
        <v>0</v>
      </c>
      <c r="L355" s="27" t="s">
        <v>53</v>
      </c>
      <c r="M355" s="27" t="s">
        <v>1190</v>
      </c>
      <c r="N355" s="27" t="s">
        <v>840</v>
      </c>
      <c r="O355" s="27" t="s">
        <v>1191</v>
      </c>
      <c r="P355" s="27" t="s">
        <v>57</v>
      </c>
      <c r="Q355" s="32" t="s">
        <v>171</v>
      </c>
      <c r="R355" s="27">
        <v>255</v>
      </c>
      <c r="S355" s="27">
        <v>35</v>
      </c>
      <c r="T355" s="27">
        <v>19</v>
      </c>
      <c r="U355" s="27">
        <v>96</v>
      </c>
      <c r="V355" s="27" t="s">
        <v>282</v>
      </c>
      <c r="W355" s="27" t="s">
        <v>60</v>
      </c>
      <c r="X355" s="27" t="s">
        <v>61</v>
      </c>
      <c r="Y355" s="27" t="s">
        <v>62</v>
      </c>
      <c r="Z355" s="27" t="s">
        <v>62</v>
      </c>
      <c r="AA355" s="27" t="s">
        <v>194</v>
      </c>
      <c r="AB355" s="27" t="s">
        <v>53</v>
      </c>
      <c r="AC355" s="27" t="s">
        <v>0</v>
      </c>
      <c r="AD355" s="47">
        <v>4264</v>
      </c>
      <c r="AE355" s="47">
        <f t="shared" si="27"/>
        <v>5330</v>
      </c>
      <c r="AF355" s="48">
        <f t="shared" si="28"/>
        <v>1967.8768000000002</v>
      </c>
      <c r="AG355" s="47">
        <f t="shared" si="29"/>
        <v>2459.8460000000005</v>
      </c>
      <c r="AH355" s="49" t="s">
        <v>794</v>
      </c>
      <c r="AI355" s="50" t="s">
        <v>0</v>
      </c>
      <c r="AJ355" s="49"/>
      <c r="AK355" s="38">
        <f t="shared" si="30"/>
        <v>0</v>
      </c>
      <c r="AN355" s="3">
        <f t="shared" si="31"/>
        <v>0</v>
      </c>
      <c r="AO355" s="3"/>
    </row>
    <row r="356" spans="1:41" ht="13.15" customHeight="1" x14ac:dyDescent="0.25">
      <c r="A356" s="3"/>
      <c r="B356" s="3"/>
      <c r="C356" s="36" t="s">
        <v>12</v>
      </c>
      <c r="D356" s="58">
        <v>714663</v>
      </c>
      <c r="E356" s="27" t="s">
        <v>1192</v>
      </c>
      <c r="F356" s="37">
        <v>10.78</v>
      </c>
      <c r="G356" s="27" t="s">
        <v>1184</v>
      </c>
      <c r="H356" s="27"/>
      <c r="I356" s="27" t="s">
        <v>0</v>
      </c>
      <c r="J356" s="27" t="s">
        <v>53</v>
      </c>
      <c r="K356" s="27" t="s">
        <v>0</v>
      </c>
      <c r="L356" s="27" t="s">
        <v>53</v>
      </c>
      <c r="M356" s="27" t="s">
        <v>1193</v>
      </c>
      <c r="N356" s="27" t="s">
        <v>840</v>
      </c>
      <c r="O356" s="27" t="s">
        <v>1191</v>
      </c>
      <c r="P356" s="27" t="s">
        <v>57</v>
      </c>
      <c r="Q356" s="32" t="s">
        <v>532</v>
      </c>
      <c r="R356" s="27">
        <v>255</v>
      </c>
      <c r="S356" s="27">
        <v>35</v>
      </c>
      <c r="T356" s="27">
        <v>19</v>
      </c>
      <c r="U356" s="27">
        <v>96</v>
      </c>
      <c r="V356" s="27" t="s">
        <v>282</v>
      </c>
      <c r="W356" s="27" t="s">
        <v>60</v>
      </c>
      <c r="X356" s="27" t="s">
        <v>72</v>
      </c>
      <c r="Y356" s="27" t="s">
        <v>72</v>
      </c>
      <c r="Z356" s="27" t="s">
        <v>62</v>
      </c>
      <c r="AA356" s="27" t="s">
        <v>194</v>
      </c>
      <c r="AB356" s="27" t="s">
        <v>53</v>
      </c>
      <c r="AC356" s="27" t="s">
        <v>0</v>
      </c>
      <c r="AD356" s="47">
        <v>4146</v>
      </c>
      <c r="AE356" s="47">
        <f t="shared" si="27"/>
        <v>5182.5</v>
      </c>
      <c r="AF356" s="48">
        <f t="shared" si="28"/>
        <v>1912.8652000000004</v>
      </c>
      <c r="AG356" s="47">
        <f t="shared" si="29"/>
        <v>2391.0815000000007</v>
      </c>
      <c r="AH356" s="49" t="s">
        <v>96</v>
      </c>
      <c r="AI356" s="50" t="s">
        <v>0</v>
      </c>
      <c r="AJ356" s="49"/>
      <c r="AK356" s="38">
        <f t="shared" si="30"/>
        <v>0</v>
      </c>
      <c r="AN356" s="3">
        <f t="shared" si="31"/>
        <v>0</v>
      </c>
      <c r="AO356" s="3"/>
    </row>
    <row r="357" spans="1:41" ht="13.15" customHeight="1" x14ac:dyDescent="0.25">
      <c r="A357" s="3"/>
      <c r="B357" s="3"/>
      <c r="C357" s="36" t="s">
        <v>12</v>
      </c>
      <c r="D357" s="58">
        <v>823059</v>
      </c>
      <c r="E357" s="27" t="s">
        <v>1194</v>
      </c>
      <c r="F357" s="37">
        <v>11.707000000000001</v>
      </c>
      <c r="G357" s="27" t="s">
        <v>1184</v>
      </c>
      <c r="H357" s="27"/>
      <c r="I357" s="27" t="s">
        <v>53</v>
      </c>
      <c r="J357" s="27" t="s">
        <v>0</v>
      </c>
      <c r="K357" s="27" t="s">
        <v>53</v>
      </c>
      <c r="L357" s="27" t="s">
        <v>53</v>
      </c>
      <c r="M357" s="27" t="s">
        <v>1195</v>
      </c>
      <c r="N357" s="27" t="s">
        <v>840</v>
      </c>
      <c r="O357" s="27" t="s">
        <v>1191</v>
      </c>
      <c r="P357" s="27" t="s">
        <v>57</v>
      </c>
      <c r="Q357" s="32" t="s">
        <v>171</v>
      </c>
      <c r="R357" s="27">
        <v>255</v>
      </c>
      <c r="S357" s="27">
        <v>35</v>
      </c>
      <c r="T357" s="27">
        <v>19</v>
      </c>
      <c r="U357" s="27">
        <v>96</v>
      </c>
      <c r="V357" s="27" t="s">
        <v>282</v>
      </c>
      <c r="W357" s="27" t="s">
        <v>60</v>
      </c>
      <c r="X357" s="27" t="s">
        <v>61</v>
      </c>
      <c r="Y357" s="27" t="s">
        <v>62</v>
      </c>
      <c r="Z357" s="27" t="s">
        <v>62</v>
      </c>
      <c r="AA357" s="27" t="s">
        <v>194</v>
      </c>
      <c r="AB357" s="27" t="s">
        <v>53</v>
      </c>
      <c r="AC357" s="27" t="s">
        <v>0</v>
      </c>
      <c r="AD357" s="47">
        <v>4067</v>
      </c>
      <c r="AE357" s="47">
        <f t="shared" si="27"/>
        <v>5083.75</v>
      </c>
      <c r="AF357" s="48">
        <f t="shared" si="28"/>
        <v>1876.0354000000002</v>
      </c>
      <c r="AG357" s="47">
        <f t="shared" si="29"/>
        <v>2345.0442500000004</v>
      </c>
      <c r="AH357" s="49" t="s">
        <v>0</v>
      </c>
      <c r="AI357" s="50" t="s">
        <v>0</v>
      </c>
      <c r="AJ357" s="49"/>
      <c r="AK357" s="38">
        <f t="shared" si="30"/>
        <v>0</v>
      </c>
      <c r="AN357" s="3">
        <f t="shared" si="31"/>
        <v>0</v>
      </c>
      <c r="AO357" s="3"/>
    </row>
    <row r="358" spans="1:41" ht="13.15" customHeight="1" x14ac:dyDescent="0.25">
      <c r="A358" s="3"/>
      <c r="B358" s="3"/>
      <c r="C358" s="36" t="s">
        <v>12</v>
      </c>
      <c r="D358" s="58">
        <v>825936</v>
      </c>
      <c r="E358" s="27" t="s">
        <v>1196</v>
      </c>
      <c r="F358" s="37">
        <v>10.757999999999999</v>
      </c>
      <c r="G358" s="27" t="s">
        <v>1184</v>
      </c>
      <c r="H358" s="27"/>
      <c r="I358" s="27" t="s">
        <v>0</v>
      </c>
      <c r="J358" s="27" t="s">
        <v>53</v>
      </c>
      <c r="K358" s="27" t="s">
        <v>0</v>
      </c>
      <c r="L358" s="27" t="s">
        <v>53</v>
      </c>
      <c r="M358" s="27" t="s">
        <v>1197</v>
      </c>
      <c r="N358" s="27" t="s">
        <v>840</v>
      </c>
      <c r="O358" s="27" t="s">
        <v>1191</v>
      </c>
      <c r="P358" s="27" t="s">
        <v>57</v>
      </c>
      <c r="Q358" s="32" t="s">
        <v>532</v>
      </c>
      <c r="R358" s="27">
        <v>255</v>
      </c>
      <c r="S358" s="27">
        <v>35</v>
      </c>
      <c r="T358" s="27">
        <v>19</v>
      </c>
      <c r="U358" s="27">
        <v>96</v>
      </c>
      <c r="V358" s="27" t="s">
        <v>282</v>
      </c>
      <c r="W358" s="27" t="s">
        <v>60</v>
      </c>
      <c r="X358" s="27" t="s">
        <v>72</v>
      </c>
      <c r="Y358" s="27" t="s">
        <v>72</v>
      </c>
      <c r="Z358" s="27" t="s">
        <v>62</v>
      </c>
      <c r="AA358" s="27" t="s">
        <v>194</v>
      </c>
      <c r="AB358" s="27" t="s">
        <v>53</v>
      </c>
      <c r="AC358" s="27" t="s">
        <v>0</v>
      </c>
      <c r="AD358" s="47">
        <v>4146</v>
      </c>
      <c r="AE358" s="47">
        <f t="shared" si="27"/>
        <v>5182.5</v>
      </c>
      <c r="AF358" s="48">
        <f t="shared" si="28"/>
        <v>1912.8652000000004</v>
      </c>
      <c r="AG358" s="47">
        <f t="shared" si="29"/>
        <v>2391.0815000000007</v>
      </c>
      <c r="AH358" s="49" t="s">
        <v>156</v>
      </c>
      <c r="AI358" s="50" t="s">
        <v>1198</v>
      </c>
      <c r="AJ358" s="49"/>
      <c r="AK358" s="38">
        <f t="shared" si="30"/>
        <v>0</v>
      </c>
      <c r="AN358" s="3">
        <f t="shared" si="31"/>
        <v>0</v>
      </c>
      <c r="AO358" s="3"/>
    </row>
    <row r="359" spans="1:41" ht="13.15" customHeight="1" x14ac:dyDescent="0.25">
      <c r="A359" s="3"/>
      <c r="B359" s="3"/>
      <c r="C359" s="36" t="s">
        <v>12</v>
      </c>
      <c r="D359" s="58">
        <v>991480</v>
      </c>
      <c r="E359" s="27" t="s">
        <v>1199</v>
      </c>
      <c r="F359" s="37">
        <v>12.666</v>
      </c>
      <c r="G359" s="27" t="s">
        <v>1200</v>
      </c>
      <c r="H359" s="27"/>
      <c r="I359" s="27" t="s">
        <v>53</v>
      </c>
      <c r="J359" s="27" t="s">
        <v>0</v>
      </c>
      <c r="K359" s="27" t="s">
        <v>53</v>
      </c>
      <c r="L359" s="27" t="s">
        <v>53</v>
      </c>
      <c r="M359" s="27" t="s">
        <v>1201</v>
      </c>
      <c r="N359" s="27" t="s">
        <v>165</v>
      </c>
      <c r="O359" s="27" t="s">
        <v>1202</v>
      </c>
      <c r="P359" s="27" t="s">
        <v>88</v>
      </c>
      <c r="Q359" s="32" t="s">
        <v>89</v>
      </c>
      <c r="R359" s="27">
        <v>265</v>
      </c>
      <c r="S359" s="27">
        <v>35</v>
      </c>
      <c r="T359" s="27">
        <v>19</v>
      </c>
      <c r="U359" s="27">
        <v>98</v>
      </c>
      <c r="V359" s="27" t="s">
        <v>59</v>
      </c>
      <c r="W359" s="27" t="s">
        <v>60</v>
      </c>
      <c r="X359" s="27" t="s">
        <v>72</v>
      </c>
      <c r="Y359" s="27" t="s">
        <v>71</v>
      </c>
      <c r="Z359" s="27" t="s">
        <v>62</v>
      </c>
      <c r="AA359" s="27" t="s">
        <v>658</v>
      </c>
      <c r="AB359" s="27" t="s">
        <v>53</v>
      </c>
      <c r="AC359" s="27" t="s">
        <v>53</v>
      </c>
      <c r="AD359" s="47">
        <v>4013</v>
      </c>
      <c r="AE359" s="47">
        <f t="shared" si="27"/>
        <v>5016.25</v>
      </c>
      <c r="AF359" s="48">
        <f t="shared" si="28"/>
        <v>1850.8606000000004</v>
      </c>
      <c r="AG359" s="47">
        <f t="shared" si="29"/>
        <v>2313.5757500000004</v>
      </c>
      <c r="AH359" s="49" t="s">
        <v>0</v>
      </c>
      <c r="AI359" s="50" t="s">
        <v>0</v>
      </c>
      <c r="AJ359" s="49"/>
      <c r="AK359" s="38">
        <f t="shared" si="30"/>
        <v>0</v>
      </c>
      <c r="AN359" s="3">
        <f t="shared" si="31"/>
        <v>1</v>
      </c>
      <c r="AO359" s="3"/>
    </row>
    <row r="360" spans="1:41" ht="13.15" customHeight="1" x14ac:dyDescent="0.25">
      <c r="A360" s="3"/>
      <c r="B360" s="3"/>
      <c r="C360" s="36" t="s">
        <v>12</v>
      </c>
      <c r="D360" s="58">
        <v>43313</v>
      </c>
      <c r="E360" s="27" t="s">
        <v>1203</v>
      </c>
      <c r="F360" s="37">
        <v>12.122999999999999</v>
      </c>
      <c r="G360" s="27" t="s">
        <v>1200</v>
      </c>
      <c r="H360" s="27"/>
      <c r="I360" s="27" t="s">
        <v>53</v>
      </c>
      <c r="J360" s="27" t="s">
        <v>0</v>
      </c>
      <c r="K360" s="27" t="s">
        <v>53</v>
      </c>
      <c r="L360" s="27" t="s">
        <v>53</v>
      </c>
      <c r="M360" s="27" t="s">
        <v>1204</v>
      </c>
      <c r="N360" s="27" t="s">
        <v>1205</v>
      </c>
      <c r="O360" s="27" t="s">
        <v>1206</v>
      </c>
      <c r="P360" s="27" t="s">
        <v>57</v>
      </c>
      <c r="Q360" s="32" t="s">
        <v>171</v>
      </c>
      <c r="R360" s="27">
        <v>265</v>
      </c>
      <c r="S360" s="27">
        <v>35</v>
      </c>
      <c r="T360" s="27">
        <v>19</v>
      </c>
      <c r="U360" s="27">
        <v>98</v>
      </c>
      <c r="V360" s="27" t="s">
        <v>882</v>
      </c>
      <c r="W360" s="27" t="s">
        <v>60</v>
      </c>
      <c r="X360" s="27" t="s">
        <v>61</v>
      </c>
      <c r="Y360" s="27" t="s">
        <v>62</v>
      </c>
      <c r="Z360" s="27" t="s">
        <v>62</v>
      </c>
      <c r="AA360" s="27" t="s">
        <v>658</v>
      </c>
      <c r="AB360" s="27" t="s">
        <v>53</v>
      </c>
      <c r="AC360" s="27" t="s">
        <v>0</v>
      </c>
      <c r="AD360" s="47">
        <v>5340</v>
      </c>
      <c r="AE360" s="47">
        <f t="shared" si="27"/>
        <v>6675</v>
      </c>
      <c r="AF360" s="48">
        <f t="shared" si="28"/>
        <v>2469.5080000000003</v>
      </c>
      <c r="AG360" s="47">
        <f t="shared" si="29"/>
        <v>3086.8850000000002</v>
      </c>
      <c r="AH360" s="49" t="s">
        <v>0</v>
      </c>
      <c r="AI360" s="50" t="s">
        <v>0</v>
      </c>
      <c r="AJ360" s="49"/>
      <c r="AK360" s="38">
        <f t="shared" si="30"/>
        <v>0</v>
      </c>
      <c r="AN360" s="3">
        <f t="shared" si="31"/>
        <v>1</v>
      </c>
      <c r="AO360" s="3"/>
    </row>
    <row r="361" spans="1:41" ht="13.15" customHeight="1" x14ac:dyDescent="0.25">
      <c r="A361" s="3"/>
      <c r="B361" s="3"/>
      <c r="C361" s="36" t="s">
        <v>12</v>
      </c>
      <c r="D361" s="58">
        <v>573183</v>
      </c>
      <c r="E361" s="27" t="s">
        <v>1207</v>
      </c>
      <c r="F361" s="37">
        <v>11.336</v>
      </c>
      <c r="G361" s="27" t="s">
        <v>1200</v>
      </c>
      <c r="H361" s="27"/>
      <c r="I361" s="27" t="s">
        <v>0</v>
      </c>
      <c r="J361" s="27" t="s">
        <v>53</v>
      </c>
      <c r="K361" s="27" t="s">
        <v>0</v>
      </c>
      <c r="L361" s="27" t="s">
        <v>53</v>
      </c>
      <c r="M361" s="27" t="s">
        <v>1208</v>
      </c>
      <c r="N361" s="27" t="s">
        <v>1205</v>
      </c>
      <c r="O361" s="27" t="s">
        <v>1206</v>
      </c>
      <c r="P361" s="27" t="s">
        <v>57</v>
      </c>
      <c r="Q361" s="32" t="s">
        <v>532</v>
      </c>
      <c r="R361" s="27">
        <v>265</v>
      </c>
      <c r="S361" s="27">
        <v>35</v>
      </c>
      <c r="T361" s="27">
        <v>19</v>
      </c>
      <c r="U361" s="27">
        <v>98</v>
      </c>
      <c r="V361" s="27" t="s">
        <v>882</v>
      </c>
      <c r="W361" s="27" t="s">
        <v>60</v>
      </c>
      <c r="X361" s="27" t="s">
        <v>72</v>
      </c>
      <c r="Y361" s="27" t="s">
        <v>72</v>
      </c>
      <c r="Z361" s="27" t="s">
        <v>62</v>
      </c>
      <c r="AA361" s="27" t="s">
        <v>194</v>
      </c>
      <c r="AB361" s="27" t="s">
        <v>53</v>
      </c>
      <c r="AC361" s="27" t="s">
        <v>0</v>
      </c>
      <c r="AD361" s="47">
        <v>5340</v>
      </c>
      <c r="AE361" s="47">
        <f t="shared" si="27"/>
        <v>6675</v>
      </c>
      <c r="AF361" s="48">
        <f t="shared" si="28"/>
        <v>2469.5080000000003</v>
      </c>
      <c r="AG361" s="47">
        <f t="shared" si="29"/>
        <v>3086.8850000000002</v>
      </c>
      <c r="AH361" s="49" t="s">
        <v>0</v>
      </c>
      <c r="AI361" s="50" t="s">
        <v>0</v>
      </c>
      <c r="AJ361" s="49"/>
      <c r="AK361" s="38">
        <f t="shared" si="30"/>
        <v>0</v>
      </c>
      <c r="AN361" s="3">
        <f t="shared" si="31"/>
        <v>1</v>
      </c>
      <c r="AO361" s="3"/>
    </row>
    <row r="362" spans="1:41" ht="13.15" customHeight="1" x14ac:dyDescent="0.25">
      <c r="A362" s="3"/>
      <c r="B362" s="3"/>
      <c r="C362" s="36" t="s">
        <v>12</v>
      </c>
      <c r="D362" s="58">
        <v>687074</v>
      </c>
      <c r="E362" s="27" t="s">
        <v>1209</v>
      </c>
      <c r="F362" s="37">
        <v>12.666</v>
      </c>
      <c r="G362" s="27" t="s">
        <v>1210</v>
      </c>
      <c r="H362" s="27"/>
      <c r="I362" s="27" t="s">
        <v>53</v>
      </c>
      <c r="J362" s="27" t="s">
        <v>0</v>
      </c>
      <c r="K362" s="27" t="s">
        <v>53</v>
      </c>
      <c r="L362" s="27" t="s">
        <v>53</v>
      </c>
      <c r="M362" s="27" t="s">
        <v>1211</v>
      </c>
      <c r="N362" s="27" t="s">
        <v>337</v>
      </c>
      <c r="O362" s="27" t="s">
        <v>1212</v>
      </c>
      <c r="P362" s="27" t="s">
        <v>88</v>
      </c>
      <c r="Q362" s="32" t="s">
        <v>89</v>
      </c>
      <c r="R362" s="27">
        <v>275</v>
      </c>
      <c r="S362" s="27">
        <v>35</v>
      </c>
      <c r="T362" s="27">
        <v>19</v>
      </c>
      <c r="U362" s="27">
        <v>100</v>
      </c>
      <c r="V362" s="27" t="s">
        <v>59</v>
      </c>
      <c r="W362" s="27" t="s">
        <v>60</v>
      </c>
      <c r="X362" s="27" t="s">
        <v>72</v>
      </c>
      <c r="Y362" s="27" t="s">
        <v>71</v>
      </c>
      <c r="Z362" s="27" t="s">
        <v>62</v>
      </c>
      <c r="AA362" s="27" t="s">
        <v>658</v>
      </c>
      <c r="AB362" s="27" t="s">
        <v>53</v>
      </c>
      <c r="AC362" s="27" t="s">
        <v>53</v>
      </c>
      <c r="AD362" s="47">
        <v>4153</v>
      </c>
      <c r="AE362" s="47">
        <f t="shared" si="27"/>
        <v>5191.25</v>
      </c>
      <c r="AF362" s="48">
        <f t="shared" si="28"/>
        <v>1916.1286</v>
      </c>
      <c r="AG362" s="47">
        <f t="shared" si="29"/>
        <v>2395.16075</v>
      </c>
      <c r="AH362" s="49" t="s">
        <v>0</v>
      </c>
      <c r="AI362" s="50" t="s">
        <v>0</v>
      </c>
      <c r="AJ362" s="49"/>
      <c r="AK362" s="38">
        <f t="shared" si="30"/>
        <v>0</v>
      </c>
      <c r="AN362" s="3">
        <f t="shared" si="31"/>
        <v>0</v>
      </c>
      <c r="AO362" s="3"/>
    </row>
    <row r="363" spans="1:41" ht="13.15" customHeight="1" x14ac:dyDescent="0.25">
      <c r="A363" s="3"/>
      <c r="B363" s="3"/>
      <c r="C363" s="36" t="s">
        <v>12</v>
      </c>
      <c r="D363" s="58">
        <v>152273</v>
      </c>
      <c r="E363" s="27" t="s">
        <v>1213</v>
      </c>
      <c r="F363" s="37">
        <v>12.25</v>
      </c>
      <c r="G363" s="27" t="s">
        <v>1210</v>
      </c>
      <c r="H363" s="27"/>
      <c r="I363" s="27" t="s">
        <v>53</v>
      </c>
      <c r="J363" s="27" t="s">
        <v>0</v>
      </c>
      <c r="K363" s="27" t="s">
        <v>0</v>
      </c>
      <c r="L363" s="27" t="s">
        <v>53</v>
      </c>
      <c r="M363" s="27" t="s">
        <v>1214</v>
      </c>
      <c r="N363" s="27" t="s">
        <v>613</v>
      </c>
      <c r="O363" s="27" t="s">
        <v>1215</v>
      </c>
      <c r="P363" s="27" t="s">
        <v>57</v>
      </c>
      <c r="Q363" s="32" t="s">
        <v>171</v>
      </c>
      <c r="R363" s="27">
        <v>275</v>
      </c>
      <c r="S363" s="27">
        <v>35</v>
      </c>
      <c r="T363" s="27">
        <v>19</v>
      </c>
      <c r="U363" s="27">
        <v>100</v>
      </c>
      <c r="V363" s="27" t="s">
        <v>282</v>
      </c>
      <c r="W363" s="27" t="s">
        <v>60</v>
      </c>
      <c r="X363" s="27" t="s">
        <v>61</v>
      </c>
      <c r="Y363" s="27" t="s">
        <v>62</v>
      </c>
      <c r="Z363" s="27" t="s">
        <v>62</v>
      </c>
      <c r="AA363" s="27" t="s">
        <v>1216</v>
      </c>
      <c r="AB363" s="27" t="s">
        <v>53</v>
      </c>
      <c r="AC363" s="27" t="s">
        <v>0</v>
      </c>
      <c r="AD363" s="47">
        <v>5912</v>
      </c>
      <c r="AE363" s="47">
        <f t="shared" si="27"/>
        <v>7390</v>
      </c>
      <c r="AF363" s="48">
        <f t="shared" si="28"/>
        <v>2736.1744000000008</v>
      </c>
      <c r="AG363" s="47">
        <f t="shared" si="29"/>
        <v>3420.2180000000008</v>
      </c>
      <c r="AH363" s="49" t="s">
        <v>156</v>
      </c>
      <c r="AI363" s="50" t="s">
        <v>0</v>
      </c>
      <c r="AJ363" s="49"/>
      <c r="AK363" s="38">
        <f t="shared" si="30"/>
        <v>0</v>
      </c>
      <c r="AN363" s="3">
        <f t="shared" si="31"/>
        <v>0</v>
      </c>
      <c r="AO363" s="3"/>
    </row>
    <row r="364" spans="1:41" ht="13.15" customHeight="1" x14ac:dyDescent="0.25">
      <c r="A364" s="3"/>
      <c r="B364" s="3"/>
      <c r="C364" s="36" t="s">
        <v>12</v>
      </c>
      <c r="D364" s="58">
        <v>206566</v>
      </c>
      <c r="E364" s="27" t="s">
        <v>1217</v>
      </c>
      <c r="F364" s="37">
        <v>11.8</v>
      </c>
      <c r="G364" s="27" t="s">
        <v>1210</v>
      </c>
      <c r="H364" s="27"/>
      <c r="I364" s="27" t="s">
        <v>53</v>
      </c>
      <c r="J364" s="27" t="s">
        <v>0</v>
      </c>
      <c r="K364" s="27" t="s">
        <v>53</v>
      </c>
      <c r="L364" s="27" t="s">
        <v>53</v>
      </c>
      <c r="M364" s="27" t="s">
        <v>1218</v>
      </c>
      <c r="N364" s="27" t="s">
        <v>613</v>
      </c>
      <c r="O364" s="27" t="s">
        <v>1215</v>
      </c>
      <c r="P364" s="27" t="s">
        <v>57</v>
      </c>
      <c r="Q364" s="32" t="s">
        <v>171</v>
      </c>
      <c r="R364" s="27">
        <v>275</v>
      </c>
      <c r="S364" s="27">
        <v>35</v>
      </c>
      <c r="T364" s="27">
        <v>19</v>
      </c>
      <c r="U364" s="27">
        <v>100</v>
      </c>
      <c r="V364" s="27" t="s">
        <v>282</v>
      </c>
      <c r="W364" s="27" t="s">
        <v>60</v>
      </c>
      <c r="X364" s="27" t="s">
        <v>61</v>
      </c>
      <c r="Y364" s="27" t="s">
        <v>62</v>
      </c>
      <c r="Z364" s="27" t="s">
        <v>62</v>
      </c>
      <c r="AA364" s="27" t="s">
        <v>194</v>
      </c>
      <c r="AB364" s="27" t="s">
        <v>53</v>
      </c>
      <c r="AC364" s="27" t="s">
        <v>0</v>
      </c>
      <c r="AD364" s="47">
        <v>5912</v>
      </c>
      <c r="AE364" s="47">
        <f t="shared" si="27"/>
        <v>7390</v>
      </c>
      <c r="AF364" s="48">
        <f t="shared" si="28"/>
        <v>2736.1744000000008</v>
      </c>
      <c r="AG364" s="47">
        <f t="shared" si="29"/>
        <v>3420.2180000000008</v>
      </c>
      <c r="AH364" s="49" t="s">
        <v>96</v>
      </c>
      <c r="AI364" s="50" t="s">
        <v>0</v>
      </c>
      <c r="AJ364" s="49"/>
      <c r="AK364" s="38">
        <f t="shared" si="30"/>
        <v>0</v>
      </c>
      <c r="AN364" s="3">
        <f t="shared" si="31"/>
        <v>0</v>
      </c>
      <c r="AO364" s="3"/>
    </row>
    <row r="365" spans="1:41" ht="13.15" customHeight="1" x14ac:dyDescent="0.25">
      <c r="A365" s="3"/>
      <c r="B365" s="3"/>
      <c r="C365" s="36" t="s">
        <v>12</v>
      </c>
      <c r="D365" s="58">
        <v>946343</v>
      </c>
      <c r="E365" s="27" t="s">
        <v>1219</v>
      </c>
      <c r="F365" s="37">
        <v>12.734999999999999</v>
      </c>
      <c r="G365" s="27" t="s">
        <v>1210</v>
      </c>
      <c r="H365" s="27"/>
      <c r="I365" s="27" t="s">
        <v>53</v>
      </c>
      <c r="J365" s="27" t="s">
        <v>0</v>
      </c>
      <c r="K365" s="27" t="s">
        <v>53</v>
      </c>
      <c r="L365" s="27" t="s">
        <v>53</v>
      </c>
      <c r="M365" s="27" t="s">
        <v>1220</v>
      </c>
      <c r="N365" s="27" t="s">
        <v>1221</v>
      </c>
      <c r="O365" s="27" t="s">
        <v>1222</v>
      </c>
      <c r="P365" s="27" t="s">
        <v>57</v>
      </c>
      <c r="Q365" s="32" t="s">
        <v>171</v>
      </c>
      <c r="R365" s="27">
        <v>275</v>
      </c>
      <c r="S365" s="27">
        <v>35</v>
      </c>
      <c r="T365" s="27">
        <v>19</v>
      </c>
      <c r="U365" s="27">
        <v>100</v>
      </c>
      <c r="V365" s="27" t="s">
        <v>882</v>
      </c>
      <c r="W365" s="27" t="s">
        <v>60</v>
      </c>
      <c r="X365" s="27" t="s">
        <v>61</v>
      </c>
      <c r="Y365" s="27" t="s">
        <v>62</v>
      </c>
      <c r="Z365" s="27" t="s">
        <v>62</v>
      </c>
      <c r="AA365" s="27" t="s">
        <v>658</v>
      </c>
      <c r="AB365" s="27" t="s">
        <v>53</v>
      </c>
      <c r="AC365" s="27" t="s">
        <v>0</v>
      </c>
      <c r="AD365" s="47">
        <v>5841</v>
      </c>
      <c r="AE365" s="47">
        <f t="shared" si="27"/>
        <v>7301.25</v>
      </c>
      <c r="AF365" s="48">
        <f t="shared" si="28"/>
        <v>2703.0742</v>
      </c>
      <c r="AG365" s="47">
        <f t="shared" si="29"/>
        <v>3378.8427499999998</v>
      </c>
      <c r="AH365" s="49" t="s">
        <v>0</v>
      </c>
      <c r="AI365" s="50" t="s">
        <v>0</v>
      </c>
      <c r="AJ365" s="49"/>
      <c r="AK365" s="38">
        <f t="shared" si="30"/>
        <v>0</v>
      </c>
      <c r="AN365" s="3">
        <f t="shared" si="31"/>
        <v>0</v>
      </c>
      <c r="AO365" s="3"/>
    </row>
    <row r="366" spans="1:41" ht="13.15" customHeight="1" x14ac:dyDescent="0.25">
      <c r="A366" s="3"/>
      <c r="B366" s="3"/>
      <c r="C366" s="36" t="s">
        <v>12</v>
      </c>
      <c r="D366" s="58">
        <v>176859</v>
      </c>
      <c r="E366" s="27" t="s">
        <v>1223</v>
      </c>
      <c r="F366" s="37">
        <v>14</v>
      </c>
      <c r="G366" s="27" t="s">
        <v>1224</v>
      </c>
      <c r="H366" s="27"/>
      <c r="I366" s="27" t="s">
        <v>53</v>
      </c>
      <c r="J366" s="27" t="s">
        <v>0</v>
      </c>
      <c r="K366" s="27" t="s">
        <v>0</v>
      </c>
      <c r="L366" s="27" t="s">
        <v>53</v>
      </c>
      <c r="M366" s="27" t="s">
        <v>1225</v>
      </c>
      <c r="N366" s="27" t="s">
        <v>530</v>
      </c>
      <c r="O366" s="27" t="s">
        <v>1226</v>
      </c>
      <c r="P366" s="27" t="s">
        <v>57</v>
      </c>
      <c r="Q366" s="32" t="s">
        <v>532</v>
      </c>
      <c r="R366" s="27">
        <v>295</v>
      </c>
      <c r="S366" s="27">
        <v>35</v>
      </c>
      <c r="T366" s="27">
        <v>19</v>
      </c>
      <c r="U366" s="27">
        <v>104</v>
      </c>
      <c r="V366" s="27" t="s">
        <v>282</v>
      </c>
      <c r="W366" s="27" t="s">
        <v>60</v>
      </c>
      <c r="X366" s="27" t="s">
        <v>61</v>
      </c>
      <c r="Y366" s="27" t="s">
        <v>72</v>
      </c>
      <c r="Z366" s="27" t="s">
        <v>62</v>
      </c>
      <c r="AA366" s="27" t="s">
        <v>1056</v>
      </c>
      <c r="AB366" s="27" t="s">
        <v>53</v>
      </c>
      <c r="AC366" s="27" t="s">
        <v>0</v>
      </c>
      <c r="AD366" s="47">
        <v>5499</v>
      </c>
      <c r="AE366" s="47">
        <f t="shared" si="27"/>
        <v>6873.75</v>
      </c>
      <c r="AF366" s="48">
        <f t="shared" si="28"/>
        <v>2543.6338000000005</v>
      </c>
      <c r="AG366" s="47">
        <f t="shared" si="29"/>
        <v>3179.5422500000004</v>
      </c>
      <c r="AH366" s="49" t="s">
        <v>156</v>
      </c>
      <c r="AI366" s="50" t="s">
        <v>0</v>
      </c>
      <c r="AJ366" s="49"/>
      <c r="AK366" s="38">
        <f t="shared" si="30"/>
        <v>0</v>
      </c>
      <c r="AN366" s="3">
        <f t="shared" si="31"/>
        <v>1</v>
      </c>
      <c r="AO366" s="3"/>
    </row>
    <row r="367" spans="1:41" ht="13.15" customHeight="1" x14ac:dyDescent="0.25">
      <c r="A367" s="3"/>
      <c r="B367" s="3"/>
      <c r="C367" s="36" t="s">
        <v>12</v>
      </c>
      <c r="D367" s="58">
        <v>442879</v>
      </c>
      <c r="E367" s="27" t="s">
        <v>1227</v>
      </c>
      <c r="F367" s="37">
        <v>13.292999999999999</v>
      </c>
      <c r="G367" s="27" t="s">
        <v>1224</v>
      </c>
      <c r="H367" s="27"/>
      <c r="I367" s="27" t="s">
        <v>53</v>
      </c>
      <c r="J367" s="27" t="s">
        <v>0</v>
      </c>
      <c r="K367" s="27" t="s">
        <v>53</v>
      </c>
      <c r="L367" s="27" t="s">
        <v>53</v>
      </c>
      <c r="M367" s="27" t="s">
        <v>0</v>
      </c>
      <c r="N367" s="27" t="s">
        <v>530</v>
      </c>
      <c r="O367" s="27" t="s">
        <v>1226</v>
      </c>
      <c r="P367" s="27" t="s">
        <v>57</v>
      </c>
      <c r="Q367" s="32" t="s">
        <v>171</v>
      </c>
      <c r="R367" s="27">
        <v>295</v>
      </c>
      <c r="S367" s="27">
        <v>35</v>
      </c>
      <c r="T367" s="27">
        <v>19</v>
      </c>
      <c r="U367" s="27">
        <v>104</v>
      </c>
      <c r="V367" s="27" t="s">
        <v>282</v>
      </c>
      <c r="W367" s="27" t="s">
        <v>60</v>
      </c>
      <c r="X367" s="27" t="s">
        <v>0</v>
      </c>
      <c r="Y367" s="27" t="s">
        <v>0</v>
      </c>
      <c r="Z367" s="27" t="s">
        <v>0</v>
      </c>
      <c r="AA367" s="27" t="s">
        <v>0</v>
      </c>
      <c r="AB367" s="27" t="s">
        <v>0</v>
      </c>
      <c r="AC367" s="27" t="s">
        <v>0</v>
      </c>
      <c r="AD367" s="47">
        <v>5657</v>
      </c>
      <c r="AE367" s="47">
        <f t="shared" si="27"/>
        <v>7071.25</v>
      </c>
      <c r="AF367" s="48">
        <f t="shared" si="28"/>
        <v>2617.2934000000005</v>
      </c>
      <c r="AG367" s="47">
        <f t="shared" si="29"/>
        <v>3271.6167500000006</v>
      </c>
      <c r="AH367" s="49" t="s">
        <v>794</v>
      </c>
      <c r="AI367" s="50" t="s">
        <v>895</v>
      </c>
      <c r="AJ367" s="49"/>
      <c r="AK367" s="38">
        <f t="shared" si="30"/>
        <v>0</v>
      </c>
      <c r="AN367" s="3">
        <f t="shared" si="31"/>
        <v>1</v>
      </c>
      <c r="AO367" s="3"/>
    </row>
    <row r="368" spans="1:41" ht="13.15" customHeight="1" x14ac:dyDescent="0.25">
      <c r="A368" s="3"/>
      <c r="B368" s="3"/>
      <c r="C368" s="36" t="s">
        <v>12</v>
      </c>
      <c r="D368" s="58">
        <v>626485</v>
      </c>
      <c r="E368" s="27" t="s">
        <v>1228</v>
      </c>
      <c r="F368" s="37">
        <v>10.503</v>
      </c>
      <c r="G368" s="27" t="s">
        <v>1229</v>
      </c>
      <c r="H368" s="27"/>
      <c r="I368" s="27" t="s">
        <v>53</v>
      </c>
      <c r="J368" s="27" t="s">
        <v>0</v>
      </c>
      <c r="K368" s="27" t="s">
        <v>53</v>
      </c>
      <c r="L368" s="27" t="s">
        <v>53</v>
      </c>
      <c r="M368" s="27" t="s">
        <v>1230</v>
      </c>
      <c r="N368" s="27" t="s">
        <v>144</v>
      </c>
      <c r="O368" s="27" t="s">
        <v>1231</v>
      </c>
      <c r="P368" s="27" t="s">
        <v>88</v>
      </c>
      <c r="Q368" s="32" t="s">
        <v>89</v>
      </c>
      <c r="R368" s="27">
        <v>235</v>
      </c>
      <c r="S368" s="27">
        <v>35</v>
      </c>
      <c r="T368" s="27">
        <v>20</v>
      </c>
      <c r="U368" s="27">
        <v>92</v>
      </c>
      <c r="V368" s="27" t="s">
        <v>59</v>
      </c>
      <c r="W368" s="27" t="s">
        <v>60</v>
      </c>
      <c r="X368" s="27" t="s">
        <v>72</v>
      </c>
      <c r="Y368" s="27" t="s">
        <v>71</v>
      </c>
      <c r="Z368" s="27" t="s">
        <v>90</v>
      </c>
      <c r="AA368" s="27" t="s">
        <v>122</v>
      </c>
      <c r="AB368" s="27" t="s">
        <v>53</v>
      </c>
      <c r="AC368" s="27" t="s">
        <v>53</v>
      </c>
      <c r="AD368" s="47">
        <v>4760</v>
      </c>
      <c r="AE368" s="47">
        <f t="shared" si="27"/>
        <v>5950</v>
      </c>
      <c r="AF368" s="48">
        <f t="shared" si="28"/>
        <v>2199.1120000000001</v>
      </c>
      <c r="AG368" s="47">
        <f t="shared" si="29"/>
        <v>2748.8900000000003</v>
      </c>
      <c r="AH368" s="49" t="s">
        <v>0</v>
      </c>
      <c r="AI368" s="50" t="s">
        <v>667</v>
      </c>
      <c r="AJ368" s="49"/>
      <c r="AK368" s="38">
        <f t="shared" si="30"/>
        <v>0</v>
      </c>
      <c r="AN368" s="3">
        <f t="shared" si="31"/>
        <v>0</v>
      </c>
      <c r="AO368" s="3"/>
    </row>
    <row r="369" spans="1:41" ht="13.15" customHeight="1" x14ac:dyDescent="0.25">
      <c r="A369" s="3"/>
      <c r="B369" s="3"/>
      <c r="C369" s="36" t="s">
        <v>12</v>
      </c>
      <c r="D369" s="58">
        <v>393060</v>
      </c>
      <c r="E369" s="27" t="s">
        <v>1232</v>
      </c>
      <c r="F369" s="37">
        <v>10.443</v>
      </c>
      <c r="G369" s="27" t="s">
        <v>1229</v>
      </c>
      <c r="H369" s="27"/>
      <c r="I369" s="27" t="s">
        <v>0</v>
      </c>
      <c r="J369" s="27" t="s">
        <v>53</v>
      </c>
      <c r="K369" s="27" t="s">
        <v>0</v>
      </c>
      <c r="L369" s="27" t="s">
        <v>53</v>
      </c>
      <c r="M369" s="27" t="s">
        <v>1233</v>
      </c>
      <c r="N369" s="27" t="s">
        <v>280</v>
      </c>
      <c r="O369" s="27" t="s">
        <v>1234</v>
      </c>
      <c r="P369" s="27" t="s">
        <v>57</v>
      </c>
      <c r="Q369" s="32" t="s">
        <v>532</v>
      </c>
      <c r="R369" s="27">
        <v>235</v>
      </c>
      <c r="S369" s="27">
        <v>35</v>
      </c>
      <c r="T369" s="27">
        <v>20</v>
      </c>
      <c r="U369" s="27">
        <v>92</v>
      </c>
      <c r="V369" s="27" t="s">
        <v>282</v>
      </c>
      <c r="W369" s="27" t="s">
        <v>60</v>
      </c>
      <c r="X369" s="27" t="s">
        <v>61</v>
      </c>
      <c r="Y369" s="27" t="s">
        <v>72</v>
      </c>
      <c r="Z369" s="27" t="s">
        <v>62</v>
      </c>
      <c r="AA369" s="27" t="s">
        <v>73</v>
      </c>
      <c r="AB369" s="27" t="s">
        <v>53</v>
      </c>
      <c r="AC369" s="27" t="s">
        <v>0</v>
      </c>
      <c r="AD369" s="47">
        <v>6120</v>
      </c>
      <c r="AE369" s="47">
        <f t="shared" si="27"/>
        <v>7650</v>
      </c>
      <c r="AF369" s="48">
        <f t="shared" si="28"/>
        <v>2833.1440000000002</v>
      </c>
      <c r="AG369" s="47">
        <f t="shared" si="29"/>
        <v>3541.4300000000003</v>
      </c>
      <c r="AH369" s="49" t="s">
        <v>390</v>
      </c>
      <c r="AI369" s="50" t="s">
        <v>0</v>
      </c>
      <c r="AJ369" s="49"/>
      <c r="AK369" s="38">
        <f t="shared" si="30"/>
        <v>0</v>
      </c>
      <c r="AN369" s="3">
        <f t="shared" si="31"/>
        <v>0</v>
      </c>
      <c r="AO369" s="3"/>
    </row>
    <row r="370" spans="1:41" ht="13.15" customHeight="1" x14ac:dyDescent="0.25">
      <c r="A370" s="3"/>
      <c r="B370" s="3"/>
      <c r="C370" s="36" t="s">
        <v>12</v>
      </c>
      <c r="D370" s="58">
        <v>591843</v>
      </c>
      <c r="E370" s="27" t="s">
        <v>1235</v>
      </c>
      <c r="F370" s="37">
        <v>10.443</v>
      </c>
      <c r="G370" s="27" t="s">
        <v>1229</v>
      </c>
      <c r="H370" s="27"/>
      <c r="I370" s="27" t="s">
        <v>0</v>
      </c>
      <c r="J370" s="27" t="s">
        <v>53</v>
      </c>
      <c r="K370" s="27" t="s">
        <v>0</v>
      </c>
      <c r="L370" s="27" t="s">
        <v>53</v>
      </c>
      <c r="M370" s="27" t="s">
        <v>1236</v>
      </c>
      <c r="N370" s="27" t="s">
        <v>935</v>
      </c>
      <c r="O370" s="27" t="s">
        <v>1237</v>
      </c>
      <c r="P370" s="27" t="s">
        <v>57</v>
      </c>
      <c r="Q370" s="32" t="s">
        <v>532</v>
      </c>
      <c r="R370" s="27">
        <v>235</v>
      </c>
      <c r="S370" s="27">
        <v>35</v>
      </c>
      <c r="T370" s="27">
        <v>20</v>
      </c>
      <c r="U370" s="27">
        <v>92</v>
      </c>
      <c r="V370" s="27" t="s">
        <v>882</v>
      </c>
      <c r="W370" s="27" t="s">
        <v>60</v>
      </c>
      <c r="X370" s="27" t="s">
        <v>61</v>
      </c>
      <c r="Y370" s="27" t="s">
        <v>72</v>
      </c>
      <c r="Z370" s="27" t="s">
        <v>62</v>
      </c>
      <c r="AA370" s="27" t="s">
        <v>73</v>
      </c>
      <c r="AB370" s="27" t="s">
        <v>53</v>
      </c>
      <c r="AC370" s="27" t="s">
        <v>0</v>
      </c>
      <c r="AD370" s="47">
        <v>6136</v>
      </c>
      <c r="AE370" s="47">
        <f t="shared" si="27"/>
        <v>7670</v>
      </c>
      <c r="AF370" s="48">
        <f t="shared" si="28"/>
        <v>2840.6032000000005</v>
      </c>
      <c r="AG370" s="47">
        <f t="shared" si="29"/>
        <v>3550.7540000000008</v>
      </c>
      <c r="AH370" s="49" t="s">
        <v>0</v>
      </c>
      <c r="AI370" s="50" t="s">
        <v>0</v>
      </c>
      <c r="AJ370" s="49"/>
      <c r="AK370" s="38">
        <f t="shared" si="30"/>
        <v>0</v>
      </c>
      <c r="AN370" s="3">
        <f t="shared" si="31"/>
        <v>0</v>
      </c>
      <c r="AO370" s="3"/>
    </row>
    <row r="371" spans="1:41" ht="13.15" customHeight="1" x14ac:dyDescent="0.25">
      <c r="A371" s="3"/>
      <c r="B371" s="3"/>
      <c r="C371" s="36" t="s">
        <v>12</v>
      </c>
      <c r="D371" s="58">
        <v>240313</v>
      </c>
      <c r="E371" s="27" t="s">
        <v>1238</v>
      </c>
      <c r="F371" s="37">
        <v>13.31</v>
      </c>
      <c r="G371" s="27" t="s">
        <v>1239</v>
      </c>
      <c r="H371" s="27"/>
      <c r="I371" s="27" t="s">
        <v>53</v>
      </c>
      <c r="J371" s="27" t="s">
        <v>0</v>
      </c>
      <c r="K371" s="27" t="s">
        <v>53</v>
      </c>
      <c r="L371" s="27" t="s">
        <v>53</v>
      </c>
      <c r="M371" s="27" t="s">
        <v>0</v>
      </c>
      <c r="N371" s="27" t="s">
        <v>154</v>
      </c>
      <c r="O371" s="27" t="s">
        <v>1240</v>
      </c>
      <c r="P371" s="27" t="s">
        <v>109</v>
      </c>
      <c r="Q371" s="32" t="s">
        <v>110</v>
      </c>
      <c r="R371" s="27">
        <v>245</v>
      </c>
      <c r="S371" s="27">
        <v>35</v>
      </c>
      <c r="T371" s="27">
        <v>20</v>
      </c>
      <c r="U371" s="27">
        <v>95</v>
      </c>
      <c r="V371" s="27" t="s">
        <v>59</v>
      </c>
      <c r="W371" s="27" t="s">
        <v>60</v>
      </c>
      <c r="X371" s="27" t="s">
        <v>111</v>
      </c>
      <c r="Y371" s="27" t="s">
        <v>111</v>
      </c>
      <c r="Z371" s="27" t="s">
        <v>111</v>
      </c>
      <c r="AA371" s="27" t="s">
        <v>112</v>
      </c>
      <c r="AB371" s="27" t="s">
        <v>0</v>
      </c>
      <c r="AC371" s="27" t="s">
        <v>0</v>
      </c>
      <c r="AD371" s="47">
        <v>4910</v>
      </c>
      <c r="AE371" s="47">
        <f t="shared" si="27"/>
        <v>6137.5</v>
      </c>
      <c r="AF371" s="48">
        <f t="shared" si="28"/>
        <v>2269.0420000000004</v>
      </c>
      <c r="AG371" s="47">
        <f t="shared" si="29"/>
        <v>2836.3025000000007</v>
      </c>
      <c r="AH371" s="49" t="s">
        <v>0</v>
      </c>
      <c r="AI371" s="50" t="s">
        <v>0</v>
      </c>
      <c r="AJ371" s="49"/>
      <c r="AK371" s="38">
        <f t="shared" si="30"/>
        <v>0</v>
      </c>
      <c r="AN371" s="3">
        <f t="shared" si="31"/>
        <v>1</v>
      </c>
      <c r="AO371" s="3"/>
    </row>
    <row r="372" spans="1:41" ht="13.15" customHeight="1" x14ac:dyDescent="0.25">
      <c r="A372" s="3"/>
      <c r="B372" s="3"/>
      <c r="C372" s="36" t="s">
        <v>12</v>
      </c>
      <c r="D372" s="58">
        <v>905840</v>
      </c>
      <c r="E372" s="27" t="s">
        <v>1241</v>
      </c>
      <c r="F372" s="37">
        <v>11.173</v>
      </c>
      <c r="G372" s="27" t="s">
        <v>1239</v>
      </c>
      <c r="H372" s="27"/>
      <c r="I372" s="27" t="s">
        <v>53</v>
      </c>
      <c r="J372" s="27" t="s">
        <v>0</v>
      </c>
      <c r="K372" s="27" t="s">
        <v>53</v>
      </c>
      <c r="L372" s="27" t="s">
        <v>53</v>
      </c>
      <c r="M372" s="27" t="s">
        <v>1242</v>
      </c>
      <c r="N372" s="27" t="s">
        <v>154</v>
      </c>
      <c r="O372" s="27" t="s">
        <v>1240</v>
      </c>
      <c r="P372" s="27" t="s">
        <v>88</v>
      </c>
      <c r="Q372" s="32" t="s">
        <v>89</v>
      </c>
      <c r="R372" s="27">
        <v>245</v>
      </c>
      <c r="S372" s="27">
        <v>35</v>
      </c>
      <c r="T372" s="27">
        <v>20</v>
      </c>
      <c r="U372" s="27">
        <v>95</v>
      </c>
      <c r="V372" s="27" t="s">
        <v>59</v>
      </c>
      <c r="W372" s="27" t="s">
        <v>60</v>
      </c>
      <c r="X372" s="27" t="s">
        <v>72</v>
      </c>
      <c r="Y372" s="27" t="s">
        <v>71</v>
      </c>
      <c r="Z372" s="27" t="s">
        <v>62</v>
      </c>
      <c r="AA372" s="27" t="s">
        <v>658</v>
      </c>
      <c r="AB372" s="27" t="s">
        <v>53</v>
      </c>
      <c r="AC372" s="27" t="s">
        <v>53</v>
      </c>
      <c r="AD372" s="47">
        <v>4932</v>
      </c>
      <c r="AE372" s="47">
        <f t="shared" si="27"/>
        <v>6165</v>
      </c>
      <c r="AF372" s="48">
        <f t="shared" si="28"/>
        <v>2279.2984000000006</v>
      </c>
      <c r="AG372" s="47">
        <f t="shared" si="29"/>
        <v>2849.1230000000005</v>
      </c>
      <c r="AH372" s="49" t="s">
        <v>0</v>
      </c>
      <c r="AI372" s="50" t="s">
        <v>667</v>
      </c>
      <c r="AJ372" s="49"/>
      <c r="AK372" s="38">
        <f t="shared" si="30"/>
        <v>0</v>
      </c>
      <c r="AN372" s="3">
        <f t="shared" si="31"/>
        <v>1</v>
      </c>
      <c r="AO372" s="3"/>
    </row>
    <row r="373" spans="1:41" ht="13.15" customHeight="1" x14ac:dyDescent="0.25">
      <c r="A373" s="3"/>
      <c r="B373" s="3"/>
      <c r="C373" s="36" t="s">
        <v>12</v>
      </c>
      <c r="D373" s="58">
        <v>931332</v>
      </c>
      <c r="E373" s="27" t="s">
        <v>1243</v>
      </c>
      <c r="F373" s="37">
        <v>11.62</v>
      </c>
      <c r="G373" s="27" t="s">
        <v>1239</v>
      </c>
      <c r="H373" s="27"/>
      <c r="I373" s="27" t="s">
        <v>53</v>
      </c>
      <c r="J373" s="27" t="s">
        <v>0</v>
      </c>
      <c r="K373" s="27" t="s">
        <v>0</v>
      </c>
      <c r="L373" s="27" t="s">
        <v>53</v>
      </c>
      <c r="M373" s="27" t="s">
        <v>1244</v>
      </c>
      <c r="N373" s="27" t="s">
        <v>734</v>
      </c>
      <c r="O373" s="27" t="s">
        <v>1245</v>
      </c>
      <c r="P373" s="27" t="s">
        <v>57</v>
      </c>
      <c r="Q373" s="32" t="s">
        <v>471</v>
      </c>
      <c r="R373" s="27">
        <v>245</v>
      </c>
      <c r="S373" s="27">
        <v>35</v>
      </c>
      <c r="T373" s="27">
        <v>20</v>
      </c>
      <c r="U373" s="27">
        <v>91</v>
      </c>
      <c r="V373" s="27" t="s">
        <v>282</v>
      </c>
      <c r="W373" s="27" t="s">
        <v>60</v>
      </c>
      <c r="X373" s="27" t="s">
        <v>61</v>
      </c>
      <c r="Y373" s="27" t="s">
        <v>61</v>
      </c>
      <c r="Z373" s="27" t="s">
        <v>62</v>
      </c>
      <c r="AA373" s="27" t="s">
        <v>73</v>
      </c>
      <c r="AB373" s="27" t="s">
        <v>53</v>
      </c>
      <c r="AC373" s="27" t="s">
        <v>0</v>
      </c>
      <c r="AD373" s="47">
        <v>5820</v>
      </c>
      <c r="AE373" s="47">
        <f t="shared" si="27"/>
        <v>7275</v>
      </c>
      <c r="AF373" s="48">
        <f t="shared" si="28"/>
        <v>2693.2840000000006</v>
      </c>
      <c r="AG373" s="47">
        <f t="shared" si="29"/>
        <v>3366.6050000000005</v>
      </c>
      <c r="AH373" s="49" t="s">
        <v>874</v>
      </c>
      <c r="AI373" s="50" t="s">
        <v>0</v>
      </c>
      <c r="AJ373" s="49"/>
      <c r="AK373" s="38">
        <f t="shared" si="30"/>
        <v>0</v>
      </c>
      <c r="AN373" s="3">
        <f t="shared" si="31"/>
        <v>1</v>
      </c>
      <c r="AO373" s="3"/>
    </row>
    <row r="374" spans="1:41" ht="13.15" customHeight="1" x14ac:dyDescent="0.25">
      <c r="A374" s="3"/>
      <c r="B374" s="3"/>
      <c r="C374" s="36" t="s">
        <v>12</v>
      </c>
      <c r="D374" s="58">
        <v>151960</v>
      </c>
      <c r="E374" s="27" t="s">
        <v>1246</v>
      </c>
      <c r="F374" s="37">
        <v>11.1</v>
      </c>
      <c r="G374" s="27" t="s">
        <v>1239</v>
      </c>
      <c r="H374" s="27"/>
      <c r="I374" s="27" t="s">
        <v>53</v>
      </c>
      <c r="J374" s="27" t="s">
        <v>0</v>
      </c>
      <c r="K374" s="27" t="s">
        <v>0</v>
      </c>
      <c r="L374" s="27" t="s">
        <v>53</v>
      </c>
      <c r="M374" s="27" t="s">
        <v>1247</v>
      </c>
      <c r="N374" s="27" t="s">
        <v>435</v>
      </c>
      <c r="O374" s="27" t="s">
        <v>1248</v>
      </c>
      <c r="P374" s="27" t="s">
        <v>57</v>
      </c>
      <c r="Q374" s="32" t="s">
        <v>171</v>
      </c>
      <c r="R374" s="27">
        <v>245</v>
      </c>
      <c r="S374" s="27">
        <v>35</v>
      </c>
      <c r="T374" s="27">
        <v>20</v>
      </c>
      <c r="U374" s="27">
        <v>95</v>
      </c>
      <c r="V374" s="27" t="s">
        <v>282</v>
      </c>
      <c r="W374" s="27" t="s">
        <v>60</v>
      </c>
      <c r="X374" s="27" t="s">
        <v>61</v>
      </c>
      <c r="Y374" s="27" t="s">
        <v>72</v>
      </c>
      <c r="Z374" s="27" t="s">
        <v>62</v>
      </c>
      <c r="AA374" s="27" t="s">
        <v>631</v>
      </c>
      <c r="AB374" s="27" t="s">
        <v>53</v>
      </c>
      <c r="AC374" s="27" t="s">
        <v>0</v>
      </c>
      <c r="AD374" s="47">
        <v>5820</v>
      </c>
      <c r="AE374" s="47">
        <f t="shared" si="27"/>
        <v>7275</v>
      </c>
      <c r="AF374" s="48">
        <f t="shared" si="28"/>
        <v>2693.2840000000006</v>
      </c>
      <c r="AG374" s="47">
        <f t="shared" si="29"/>
        <v>3366.6050000000005</v>
      </c>
      <c r="AH374" s="49" t="s">
        <v>1249</v>
      </c>
      <c r="AI374" s="50" t="s">
        <v>0</v>
      </c>
      <c r="AJ374" s="49"/>
      <c r="AK374" s="38">
        <f t="shared" si="30"/>
        <v>0</v>
      </c>
      <c r="AN374" s="3">
        <f t="shared" si="31"/>
        <v>1</v>
      </c>
      <c r="AO374" s="3"/>
    </row>
    <row r="375" spans="1:41" ht="13.15" customHeight="1" x14ac:dyDescent="0.25">
      <c r="A375" s="3"/>
      <c r="B375" s="3"/>
      <c r="C375" s="36" t="s">
        <v>12</v>
      </c>
      <c r="D375" s="58">
        <v>573325</v>
      </c>
      <c r="E375" s="27" t="s">
        <v>1250</v>
      </c>
      <c r="F375" s="37">
        <v>11.1</v>
      </c>
      <c r="G375" s="27" t="s">
        <v>1239</v>
      </c>
      <c r="H375" s="27"/>
      <c r="I375" s="27" t="s">
        <v>53</v>
      </c>
      <c r="J375" s="27" t="s">
        <v>0</v>
      </c>
      <c r="K375" s="27" t="s">
        <v>0</v>
      </c>
      <c r="L375" s="27" t="s">
        <v>53</v>
      </c>
      <c r="M375" s="27" t="s">
        <v>1251</v>
      </c>
      <c r="N375" s="27" t="s">
        <v>435</v>
      </c>
      <c r="O375" s="27" t="s">
        <v>1248</v>
      </c>
      <c r="P375" s="27" t="s">
        <v>57</v>
      </c>
      <c r="Q375" s="32" t="s">
        <v>171</v>
      </c>
      <c r="R375" s="27">
        <v>245</v>
      </c>
      <c r="S375" s="27">
        <v>35</v>
      </c>
      <c r="T375" s="27">
        <v>20</v>
      </c>
      <c r="U375" s="27">
        <v>95</v>
      </c>
      <c r="V375" s="27" t="s">
        <v>282</v>
      </c>
      <c r="W375" s="27" t="s">
        <v>60</v>
      </c>
      <c r="X375" s="27" t="s">
        <v>61</v>
      </c>
      <c r="Y375" s="27" t="s">
        <v>72</v>
      </c>
      <c r="Z375" s="27" t="s">
        <v>62</v>
      </c>
      <c r="AA375" s="27" t="s">
        <v>73</v>
      </c>
      <c r="AB375" s="27" t="s">
        <v>53</v>
      </c>
      <c r="AC375" s="27" t="s">
        <v>0</v>
      </c>
      <c r="AD375" s="47">
        <v>5820</v>
      </c>
      <c r="AE375" s="47">
        <f t="shared" si="27"/>
        <v>7275</v>
      </c>
      <c r="AF375" s="48">
        <f t="shared" si="28"/>
        <v>2693.2840000000006</v>
      </c>
      <c r="AG375" s="47">
        <f t="shared" si="29"/>
        <v>3366.6050000000005</v>
      </c>
      <c r="AH375" s="49" t="s">
        <v>1252</v>
      </c>
      <c r="AI375" s="50" t="s">
        <v>0</v>
      </c>
      <c r="AJ375" s="49"/>
      <c r="AK375" s="38">
        <f t="shared" si="30"/>
        <v>0</v>
      </c>
      <c r="AN375" s="3">
        <f t="shared" si="31"/>
        <v>1</v>
      </c>
      <c r="AO375" s="3"/>
    </row>
    <row r="376" spans="1:41" ht="13.15" customHeight="1" x14ac:dyDescent="0.25">
      <c r="A376" s="3"/>
      <c r="B376" s="3"/>
      <c r="C376" s="36" t="s">
        <v>12</v>
      </c>
      <c r="D376" s="58">
        <v>666690</v>
      </c>
      <c r="E376" s="27" t="s">
        <v>1253</v>
      </c>
      <c r="F376" s="37">
        <v>13.86</v>
      </c>
      <c r="G376" s="27" t="s">
        <v>1239</v>
      </c>
      <c r="H376" s="27"/>
      <c r="I376" s="27" t="s">
        <v>53</v>
      </c>
      <c r="J376" s="27" t="s">
        <v>0</v>
      </c>
      <c r="K376" s="27" t="s">
        <v>0</v>
      </c>
      <c r="L376" s="27" t="s">
        <v>53</v>
      </c>
      <c r="M376" s="27" t="s">
        <v>1254</v>
      </c>
      <c r="N376" s="27" t="s">
        <v>952</v>
      </c>
      <c r="O376" s="27" t="s">
        <v>1255</v>
      </c>
      <c r="P376" s="27" t="s">
        <v>57</v>
      </c>
      <c r="Q376" s="32" t="s">
        <v>532</v>
      </c>
      <c r="R376" s="27">
        <v>245</v>
      </c>
      <c r="S376" s="27">
        <v>35</v>
      </c>
      <c r="T376" s="27">
        <v>20</v>
      </c>
      <c r="U376" s="27">
        <v>95</v>
      </c>
      <c r="V376" s="27" t="s">
        <v>882</v>
      </c>
      <c r="W376" s="27" t="s">
        <v>60</v>
      </c>
      <c r="X376" s="27" t="s">
        <v>61</v>
      </c>
      <c r="Y376" s="27" t="s">
        <v>72</v>
      </c>
      <c r="Z376" s="27" t="s">
        <v>62</v>
      </c>
      <c r="AA376" s="27" t="s">
        <v>73</v>
      </c>
      <c r="AB376" s="27" t="s">
        <v>53</v>
      </c>
      <c r="AC376" s="27" t="s">
        <v>0</v>
      </c>
      <c r="AD376" s="47">
        <v>6093</v>
      </c>
      <c r="AE376" s="47">
        <f t="shared" si="27"/>
        <v>7616.25</v>
      </c>
      <c r="AF376" s="48">
        <f t="shared" si="28"/>
        <v>2820.5566000000003</v>
      </c>
      <c r="AG376" s="47">
        <f t="shared" si="29"/>
        <v>3525.6957500000003</v>
      </c>
      <c r="AH376" s="49" t="s">
        <v>0</v>
      </c>
      <c r="AI376" s="50" t="s">
        <v>0</v>
      </c>
      <c r="AJ376" s="49"/>
      <c r="AK376" s="38">
        <f t="shared" si="30"/>
        <v>0</v>
      </c>
      <c r="AN376" s="3">
        <f t="shared" si="31"/>
        <v>1</v>
      </c>
      <c r="AO376" s="3"/>
    </row>
    <row r="377" spans="1:41" ht="13.15" customHeight="1" x14ac:dyDescent="0.25">
      <c r="A377" s="3"/>
      <c r="B377" s="3"/>
      <c r="C377" s="36" t="s">
        <v>12</v>
      </c>
      <c r="D377" s="58">
        <v>220309</v>
      </c>
      <c r="E377" s="27" t="s">
        <v>1256</v>
      </c>
      <c r="F377" s="37">
        <v>13.31</v>
      </c>
      <c r="G377" s="27" t="s">
        <v>1257</v>
      </c>
      <c r="H377" s="27"/>
      <c r="I377" s="27" t="s">
        <v>53</v>
      </c>
      <c r="J377" s="27" t="s">
        <v>0</v>
      </c>
      <c r="K377" s="27" t="s">
        <v>53</v>
      </c>
      <c r="L377" s="27" t="s">
        <v>53</v>
      </c>
      <c r="M377" s="27" t="s">
        <v>0</v>
      </c>
      <c r="N377" s="27" t="s">
        <v>323</v>
      </c>
      <c r="O377" s="27" t="s">
        <v>1258</v>
      </c>
      <c r="P377" s="27" t="s">
        <v>109</v>
      </c>
      <c r="Q377" s="32" t="s">
        <v>110</v>
      </c>
      <c r="R377" s="27">
        <v>255</v>
      </c>
      <c r="S377" s="27">
        <v>35</v>
      </c>
      <c r="T377" s="27">
        <v>20</v>
      </c>
      <c r="U377" s="27">
        <v>97</v>
      </c>
      <c r="V377" s="27" t="s">
        <v>59</v>
      </c>
      <c r="W377" s="27" t="s">
        <v>60</v>
      </c>
      <c r="X377" s="27" t="s">
        <v>111</v>
      </c>
      <c r="Y377" s="27" t="s">
        <v>111</v>
      </c>
      <c r="Z377" s="27" t="s">
        <v>111</v>
      </c>
      <c r="AA377" s="27" t="s">
        <v>112</v>
      </c>
      <c r="AB377" s="27" t="s">
        <v>0</v>
      </c>
      <c r="AC377" s="27" t="s">
        <v>0</v>
      </c>
      <c r="AD377" s="47">
        <v>4760</v>
      </c>
      <c r="AE377" s="47">
        <f t="shared" si="27"/>
        <v>5950</v>
      </c>
      <c r="AF377" s="48">
        <f t="shared" si="28"/>
        <v>2199.1120000000001</v>
      </c>
      <c r="AG377" s="47">
        <f t="shared" si="29"/>
        <v>2748.8900000000003</v>
      </c>
      <c r="AH377" s="49" t="s">
        <v>0</v>
      </c>
      <c r="AI377" s="50" t="s">
        <v>0</v>
      </c>
      <c r="AJ377" s="49"/>
      <c r="AK377" s="38">
        <f t="shared" si="30"/>
        <v>0</v>
      </c>
      <c r="AN377" s="3">
        <f t="shared" si="31"/>
        <v>0</v>
      </c>
      <c r="AO377" s="3"/>
    </row>
    <row r="378" spans="1:41" ht="13.15" customHeight="1" x14ac:dyDescent="0.25">
      <c r="A378" s="3"/>
      <c r="B378" s="3"/>
      <c r="C378" s="36" t="s">
        <v>12</v>
      </c>
      <c r="D378" s="58">
        <v>904748</v>
      </c>
      <c r="E378" s="27" t="s">
        <v>1259</v>
      </c>
      <c r="F378" s="37">
        <v>11.821</v>
      </c>
      <c r="G378" s="27" t="s">
        <v>1257</v>
      </c>
      <c r="H378" s="27"/>
      <c r="I378" s="27" t="s">
        <v>53</v>
      </c>
      <c r="J378" s="27" t="s">
        <v>0</v>
      </c>
      <c r="K378" s="27" t="s">
        <v>53</v>
      </c>
      <c r="L378" s="27" t="s">
        <v>53</v>
      </c>
      <c r="M378" s="27" t="s">
        <v>0</v>
      </c>
      <c r="N378" s="27" t="s">
        <v>323</v>
      </c>
      <c r="O378" s="27" t="s">
        <v>1258</v>
      </c>
      <c r="P378" s="27" t="s">
        <v>88</v>
      </c>
      <c r="Q378" s="32" t="s">
        <v>89</v>
      </c>
      <c r="R378" s="27">
        <v>255</v>
      </c>
      <c r="S378" s="27">
        <v>35</v>
      </c>
      <c r="T378" s="27">
        <v>20</v>
      </c>
      <c r="U378" s="27">
        <v>97</v>
      </c>
      <c r="V378" s="27" t="s">
        <v>59</v>
      </c>
      <c r="W378" s="27" t="s">
        <v>60</v>
      </c>
      <c r="X378" s="27" t="s">
        <v>0</v>
      </c>
      <c r="Y378" s="27" t="s">
        <v>0</v>
      </c>
      <c r="Z378" s="27" t="s">
        <v>0</v>
      </c>
      <c r="AA378" s="27" t="s">
        <v>0</v>
      </c>
      <c r="AB378" s="27" t="s">
        <v>0</v>
      </c>
      <c r="AC378" s="27" t="s">
        <v>0</v>
      </c>
      <c r="AD378" s="47">
        <v>4492</v>
      </c>
      <c r="AE378" s="47">
        <f t="shared" si="27"/>
        <v>5615</v>
      </c>
      <c r="AF378" s="48">
        <f t="shared" si="28"/>
        <v>2074.1704000000004</v>
      </c>
      <c r="AG378" s="47">
        <f t="shared" si="29"/>
        <v>2592.7130000000006</v>
      </c>
      <c r="AH378" s="49" t="s">
        <v>0</v>
      </c>
      <c r="AI378" s="50" t="s">
        <v>1131</v>
      </c>
      <c r="AJ378" s="49"/>
      <c r="AK378" s="38">
        <f t="shared" si="30"/>
        <v>0</v>
      </c>
      <c r="AN378" s="3">
        <f t="shared" si="31"/>
        <v>0</v>
      </c>
      <c r="AO378" s="3"/>
    </row>
    <row r="379" spans="1:41" ht="13.15" customHeight="1" x14ac:dyDescent="0.25">
      <c r="A379" s="3"/>
      <c r="B379" s="3"/>
      <c r="C379" s="36" t="s">
        <v>12</v>
      </c>
      <c r="D379" s="58">
        <v>505879</v>
      </c>
      <c r="E379" s="27" t="s">
        <v>1260</v>
      </c>
      <c r="F379" s="37">
        <v>12.198</v>
      </c>
      <c r="G379" s="27" t="s">
        <v>1257</v>
      </c>
      <c r="H379" s="27"/>
      <c r="I379" s="27" t="s">
        <v>53</v>
      </c>
      <c r="J379" s="27" t="s">
        <v>0</v>
      </c>
      <c r="K379" s="27" t="s">
        <v>53</v>
      </c>
      <c r="L379" s="27" t="s">
        <v>53</v>
      </c>
      <c r="M379" s="27" t="s">
        <v>1261</v>
      </c>
      <c r="N379" s="27" t="s">
        <v>965</v>
      </c>
      <c r="O379" s="27" t="s">
        <v>1262</v>
      </c>
      <c r="P379" s="27" t="s">
        <v>57</v>
      </c>
      <c r="Q379" s="32" t="s">
        <v>171</v>
      </c>
      <c r="R379" s="27">
        <v>255</v>
      </c>
      <c r="S379" s="27">
        <v>35</v>
      </c>
      <c r="T379" s="27">
        <v>20</v>
      </c>
      <c r="U379" s="27">
        <v>97</v>
      </c>
      <c r="V379" s="27" t="s">
        <v>882</v>
      </c>
      <c r="W379" s="27" t="s">
        <v>60</v>
      </c>
      <c r="X379" s="27" t="s">
        <v>61</v>
      </c>
      <c r="Y379" s="27" t="s">
        <v>62</v>
      </c>
      <c r="Z379" s="27" t="s">
        <v>90</v>
      </c>
      <c r="AA379" s="27" t="s">
        <v>63</v>
      </c>
      <c r="AB379" s="27" t="s">
        <v>53</v>
      </c>
      <c r="AC379" s="27" t="s">
        <v>0</v>
      </c>
      <c r="AD379" s="47">
        <v>5181</v>
      </c>
      <c r="AE379" s="47">
        <f t="shared" si="27"/>
        <v>6476.25</v>
      </c>
      <c r="AF379" s="48">
        <f t="shared" si="28"/>
        <v>2395.3822000000005</v>
      </c>
      <c r="AG379" s="47">
        <f t="shared" si="29"/>
        <v>2994.2277500000005</v>
      </c>
      <c r="AH379" s="49" t="s">
        <v>0</v>
      </c>
      <c r="AI379" s="50" t="s">
        <v>0</v>
      </c>
      <c r="AJ379" s="49"/>
      <c r="AK379" s="38">
        <f t="shared" si="30"/>
        <v>0</v>
      </c>
      <c r="AN379" s="3">
        <f t="shared" si="31"/>
        <v>0</v>
      </c>
      <c r="AO379" s="3"/>
    </row>
    <row r="380" spans="1:41" ht="13.15" customHeight="1" x14ac:dyDescent="0.25">
      <c r="A380" s="3"/>
      <c r="B380" s="3"/>
      <c r="C380" s="36" t="s">
        <v>12</v>
      </c>
      <c r="D380" s="58">
        <v>472792</v>
      </c>
      <c r="E380" s="27" t="s">
        <v>1263</v>
      </c>
      <c r="F380" s="37">
        <v>12.015000000000001</v>
      </c>
      <c r="G380" s="27" t="s">
        <v>1264</v>
      </c>
      <c r="H380" s="27"/>
      <c r="I380" s="27" t="s">
        <v>53</v>
      </c>
      <c r="J380" s="27" t="s">
        <v>0</v>
      </c>
      <c r="K380" s="27" t="s">
        <v>53</v>
      </c>
      <c r="L380" s="27" t="s">
        <v>53</v>
      </c>
      <c r="M380" s="27" t="s">
        <v>0</v>
      </c>
      <c r="N380" s="27" t="s">
        <v>514</v>
      </c>
      <c r="O380" s="27" t="s">
        <v>1265</v>
      </c>
      <c r="P380" s="27" t="s">
        <v>57</v>
      </c>
      <c r="Q380" s="32" t="s">
        <v>171</v>
      </c>
      <c r="R380" s="27">
        <v>265</v>
      </c>
      <c r="S380" s="27">
        <v>35</v>
      </c>
      <c r="T380" s="27">
        <v>20</v>
      </c>
      <c r="U380" s="27">
        <v>99</v>
      </c>
      <c r="V380" s="27" t="s">
        <v>282</v>
      </c>
      <c r="W380" s="27" t="s">
        <v>60</v>
      </c>
      <c r="X380" s="27" t="s">
        <v>0</v>
      </c>
      <c r="Y380" s="27" t="s">
        <v>0</v>
      </c>
      <c r="Z380" s="27" t="s">
        <v>0</v>
      </c>
      <c r="AA380" s="27" t="s">
        <v>0</v>
      </c>
      <c r="AB380" s="27" t="s">
        <v>0</v>
      </c>
      <c r="AC380" s="27" t="s">
        <v>0</v>
      </c>
      <c r="AD380" s="47">
        <v>5486</v>
      </c>
      <c r="AE380" s="47">
        <f t="shared" si="27"/>
        <v>6857.5</v>
      </c>
      <c r="AF380" s="48">
        <f t="shared" si="28"/>
        <v>2537.5732000000003</v>
      </c>
      <c r="AG380" s="47">
        <f t="shared" si="29"/>
        <v>3171.9665000000005</v>
      </c>
      <c r="AH380" s="49" t="s">
        <v>794</v>
      </c>
      <c r="AI380" s="50" t="s">
        <v>895</v>
      </c>
      <c r="AJ380" s="49"/>
      <c r="AK380" s="38">
        <f t="shared" si="30"/>
        <v>0</v>
      </c>
      <c r="AN380" s="3">
        <f t="shared" si="31"/>
        <v>1</v>
      </c>
      <c r="AO380" s="3"/>
    </row>
    <row r="381" spans="1:41" ht="13.15" customHeight="1" x14ac:dyDescent="0.25">
      <c r="A381" s="3"/>
      <c r="B381" s="3"/>
      <c r="C381" s="36" t="s">
        <v>12</v>
      </c>
      <c r="D381" s="58">
        <v>441057</v>
      </c>
      <c r="E381" s="27" t="s">
        <v>1266</v>
      </c>
      <c r="F381" s="37">
        <v>11.795</v>
      </c>
      <c r="G381" s="27" t="s">
        <v>1264</v>
      </c>
      <c r="H381" s="27"/>
      <c r="I381" s="27" t="s">
        <v>53</v>
      </c>
      <c r="J381" s="27" t="s">
        <v>0</v>
      </c>
      <c r="K381" s="27" t="s">
        <v>53</v>
      </c>
      <c r="L381" s="27" t="s">
        <v>53</v>
      </c>
      <c r="M381" s="27" t="s">
        <v>1267</v>
      </c>
      <c r="N381" s="27" t="s">
        <v>307</v>
      </c>
      <c r="O381" s="27" t="s">
        <v>1268</v>
      </c>
      <c r="P381" s="27" t="s">
        <v>57</v>
      </c>
      <c r="Q381" s="32" t="s">
        <v>171</v>
      </c>
      <c r="R381" s="27">
        <v>265</v>
      </c>
      <c r="S381" s="27">
        <v>35</v>
      </c>
      <c r="T381" s="27">
        <v>20</v>
      </c>
      <c r="U381" s="27">
        <v>102</v>
      </c>
      <c r="V381" s="27" t="s">
        <v>282</v>
      </c>
      <c r="W381" s="27" t="s">
        <v>60</v>
      </c>
      <c r="X381" s="27" t="s">
        <v>72</v>
      </c>
      <c r="Y381" s="27" t="s">
        <v>72</v>
      </c>
      <c r="Z381" s="27" t="s">
        <v>62</v>
      </c>
      <c r="AA381" s="27" t="s">
        <v>658</v>
      </c>
      <c r="AB381" s="27" t="s">
        <v>53</v>
      </c>
      <c r="AC381" s="27" t="s">
        <v>0</v>
      </c>
      <c r="AD381" s="47">
        <v>6559</v>
      </c>
      <c r="AE381" s="47">
        <f t="shared" si="27"/>
        <v>8198.75</v>
      </c>
      <c r="AF381" s="48">
        <f t="shared" si="28"/>
        <v>3037.8058000000001</v>
      </c>
      <c r="AG381" s="47">
        <f t="shared" si="29"/>
        <v>3797.2572500000001</v>
      </c>
      <c r="AH381" s="49" t="s">
        <v>1269</v>
      </c>
      <c r="AI381" s="50" t="s">
        <v>0</v>
      </c>
      <c r="AJ381" s="49"/>
      <c r="AK381" s="38">
        <f t="shared" si="30"/>
        <v>0</v>
      </c>
      <c r="AN381" s="3">
        <f t="shared" si="31"/>
        <v>1</v>
      </c>
      <c r="AO381" s="3"/>
    </row>
    <row r="382" spans="1:41" ht="13.15" customHeight="1" x14ac:dyDescent="0.25">
      <c r="A382" s="3"/>
      <c r="B382" s="3"/>
      <c r="C382" s="36" t="s">
        <v>12</v>
      </c>
      <c r="D382" s="58">
        <v>19611</v>
      </c>
      <c r="E382" s="27" t="s">
        <v>1270</v>
      </c>
      <c r="F382" s="37">
        <v>11.807</v>
      </c>
      <c r="G382" s="27" t="s">
        <v>1264</v>
      </c>
      <c r="H382" s="27"/>
      <c r="I382" s="27" t="s">
        <v>53</v>
      </c>
      <c r="J382" s="27" t="s">
        <v>0</v>
      </c>
      <c r="K382" s="27" t="s">
        <v>53</v>
      </c>
      <c r="L382" s="27" t="s">
        <v>53</v>
      </c>
      <c r="M382" s="27" t="s">
        <v>1271</v>
      </c>
      <c r="N382" s="27" t="s">
        <v>1083</v>
      </c>
      <c r="O382" s="27" t="s">
        <v>1272</v>
      </c>
      <c r="P382" s="27" t="s">
        <v>57</v>
      </c>
      <c r="Q382" s="32" t="s">
        <v>171</v>
      </c>
      <c r="R382" s="27">
        <v>265</v>
      </c>
      <c r="S382" s="27">
        <v>35</v>
      </c>
      <c r="T382" s="27">
        <v>20</v>
      </c>
      <c r="U382" s="27">
        <v>99</v>
      </c>
      <c r="V382" s="27" t="s">
        <v>882</v>
      </c>
      <c r="W382" s="27" t="s">
        <v>60</v>
      </c>
      <c r="X382" s="27" t="s">
        <v>72</v>
      </c>
      <c r="Y382" s="27" t="s">
        <v>62</v>
      </c>
      <c r="Z382" s="27" t="s">
        <v>62</v>
      </c>
      <c r="AA382" s="27" t="s">
        <v>194</v>
      </c>
      <c r="AB382" s="27" t="s">
        <v>53</v>
      </c>
      <c r="AC382" s="27" t="s">
        <v>0</v>
      </c>
      <c r="AD382" s="47">
        <v>5432</v>
      </c>
      <c r="AE382" s="47">
        <f t="shared" si="27"/>
        <v>6790</v>
      </c>
      <c r="AF382" s="48">
        <f t="shared" si="28"/>
        <v>2512.3984000000005</v>
      </c>
      <c r="AG382" s="47">
        <f t="shared" si="29"/>
        <v>3140.4980000000005</v>
      </c>
      <c r="AH382" s="49" t="s">
        <v>0</v>
      </c>
      <c r="AI382" s="50" t="s">
        <v>0</v>
      </c>
      <c r="AJ382" s="49"/>
      <c r="AK382" s="38">
        <f t="shared" si="30"/>
        <v>0</v>
      </c>
      <c r="AN382" s="3">
        <f t="shared" si="31"/>
        <v>1</v>
      </c>
      <c r="AO382" s="3"/>
    </row>
    <row r="383" spans="1:41" ht="13.15" customHeight="1" x14ac:dyDescent="0.25">
      <c r="A383" s="3"/>
      <c r="B383" s="3"/>
      <c r="C383" s="36" t="s">
        <v>12</v>
      </c>
      <c r="D383" s="58">
        <v>756612</v>
      </c>
      <c r="E383" s="27" t="s">
        <v>1273</v>
      </c>
      <c r="F383" s="37">
        <v>12.313000000000001</v>
      </c>
      <c r="G383" s="27" t="s">
        <v>1264</v>
      </c>
      <c r="H383" s="27"/>
      <c r="I383" s="27" t="s">
        <v>0</v>
      </c>
      <c r="J383" s="27" t="s">
        <v>53</v>
      </c>
      <c r="K383" s="27" t="s">
        <v>0</v>
      </c>
      <c r="L383" s="27" t="s">
        <v>53</v>
      </c>
      <c r="M383" s="27" t="s">
        <v>1274</v>
      </c>
      <c r="N383" s="27" t="s">
        <v>1083</v>
      </c>
      <c r="O383" s="27" t="s">
        <v>1272</v>
      </c>
      <c r="P383" s="27" t="s">
        <v>57</v>
      </c>
      <c r="Q383" s="32" t="s">
        <v>532</v>
      </c>
      <c r="R383" s="27">
        <v>265</v>
      </c>
      <c r="S383" s="27">
        <v>35</v>
      </c>
      <c r="T383" s="27">
        <v>20</v>
      </c>
      <c r="U383" s="27">
        <v>99</v>
      </c>
      <c r="V383" s="27" t="s">
        <v>882</v>
      </c>
      <c r="W383" s="27" t="s">
        <v>60</v>
      </c>
      <c r="X383" s="27" t="s">
        <v>61</v>
      </c>
      <c r="Y383" s="27" t="s">
        <v>72</v>
      </c>
      <c r="Z383" s="27" t="s">
        <v>62</v>
      </c>
      <c r="AA383" s="27" t="s">
        <v>194</v>
      </c>
      <c r="AB383" s="27" t="s">
        <v>53</v>
      </c>
      <c r="AC383" s="27" t="s">
        <v>0</v>
      </c>
      <c r="AD383" s="47">
        <v>5432</v>
      </c>
      <c r="AE383" s="47">
        <f t="shared" si="27"/>
        <v>6790</v>
      </c>
      <c r="AF383" s="48">
        <f t="shared" si="28"/>
        <v>2512.3984000000005</v>
      </c>
      <c r="AG383" s="47">
        <f t="shared" si="29"/>
        <v>3140.4980000000005</v>
      </c>
      <c r="AH383" s="49" t="s">
        <v>0</v>
      </c>
      <c r="AI383" s="50" t="s">
        <v>0</v>
      </c>
      <c r="AJ383" s="49"/>
      <c r="AK383" s="38">
        <f t="shared" si="30"/>
        <v>0</v>
      </c>
      <c r="AN383" s="3">
        <f t="shared" si="31"/>
        <v>1</v>
      </c>
      <c r="AO383" s="3"/>
    </row>
    <row r="384" spans="1:41" ht="13.15" customHeight="1" x14ac:dyDescent="0.25">
      <c r="A384" s="3"/>
      <c r="B384" s="3"/>
      <c r="C384" s="36" t="s">
        <v>12</v>
      </c>
      <c r="D384" s="58">
        <v>209865</v>
      </c>
      <c r="E384" s="27" t="s">
        <v>1275</v>
      </c>
      <c r="F384" s="37">
        <v>13.32</v>
      </c>
      <c r="G384" s="27" t="s">
        <v>1276</v>
      </c>
      <c r="H384" s="27"/>
      <c r="I384" s="27" t="s">
        <v>53</v>
      </c>
      <c r="J384" s="27" t="s">
        <v>0</v>
      </c>
      <c r="K384" s="27" t="s">
        <v>53</v>
      </c>
      <c r="L384" s="27" t="s">
        <v>53</v>
      </c>
      <c r="M384" s="27" t="s">
        <v>0</v>
      </c>
      <c r="N384" s="27" t="s">
        <v>169</v>
      </c>
      <c r="O384" s="27" t="s">
        <v>1277</v>
      </c>
      <c r="P384" s="27" t="s">
        <v>88</v>
      </c>
      <c r="Q384" s="32" t="s">
        <v>89</v>
      </c>
      <c r="R384" s="27">
        <v>275</v>
      </c>
      <c r="S384" s="27">
        <v>35</v>
      </c>
      <c r="T384" s="27">
        <v>20</v>
      </c>
      <c r="U384" s="27">
        <v>102</v>
      </c>
      <c r="V384" s="27" t="s">
        <v>59</v>
      </c>
      <c r="W384" s="27" t="s">
        <v>60</v>
      </c>
      <c r="X384" s="27" t="s">
        <v>0</v>
      </c>
      <c r="Y384" s="27" t="s">
        <v>0</v>
      </c>
      <c r="Z384" s="27" t="s">
        <v>0</v>
      </c>
      <c r="AA384" s="27" t="s">
        <v>0</v>
      </c>
      <c r="AB384" s="27" t="s">
        <v>0</v>
      </c>
      <c r="AC384" s="27" t="s">
        <v>0</v>
      </c>
      <c r="AD384" s="47">
        <v>4555</v>
      </c>
      <c r="AE384" s="47">
        <f t="shared" si="27"/>
        <v>5693.75</v>
      </c>
      <c r="AF384" s="48">
        <f t="shared" si="28"/>
        <v>2103.5410000000006</v>
      </c>
      <c r="AG384" s="47">
        <f t="shared" si="29"/>
        <v>2629.4262500000009</v>
      </c>
      <c r="AH384" s="49" t="s">
        <v>0</v>
      </c>
      <c r="AI384" s="50" t="s">
        <v>1131</v>
      </c>
      <c r="AJ384" s="49"/>
      <c r="AK384" s="38">
        <f t="shared" si="30"/>
        <v>0</v>
      </c>
      <c r="AN384" s="3">
        <f t="shared" si="31"/>
        <v>0</v>
      </c>
      <c r="AO384" s="3"/>
    </row>
    <row r="385" spans="1:41" ht="13.15" customHeight="1" x14ac:dyDescent="0.25">
      <c r="A385" s="3"/>
      <c r="B385" s="3"/>
      <c r="C385" s="36" t="s">
        <v>12</v>
      </c>
      <c r="D385" s="58">
        <v>239126</v>
      </c>
      <c r="E385" s="27" t="s">
        <v>1278</v>
      </c>
      <c r="F385" s="37">
        <v>12.755000000000001</v>
      </c>
      <c r="G385" s="27" t="s">
        <v>1276</v>
      </c>
      <c r="H385" s="27"/>
      <c r="I385" s="27" t="s">
        <v>53</v>
      </c>
      <c r="J385" s="27" t="s">
        <v>0</v>
      </c>
      <c r="K385" s="27" t="s">
        <v>53</v>
      </c>
      <c r="L385" s="27" t="s">
        <v>53</v>
      </c>
      <c r="M385" s="27" t="s">
        <v>1279</v>
      </c>
      <c r="N385" s="27" t="s">
        <v>1280</v>
      </c>
      <c r="O385" s="27" t="s">
        <v>1281</v>
      </c>
      <c r="P385" s="27" t="s">
        <v>57</v>
      </c>
      <c r="Q385" s="32" t="s">
        <v>171</v>
      </c>
      <c r="R385" s="27">
        <v>275</v>
      </c>
      <c r="S385" s="27">
        <v>35</v>
      </c>
      <c r="T385" s="27">
        <v>20</v>
      </c>
      <c r="U385" s="27">
        <v>102</v>
      </c>
      <c r="V385" s="27" t="s">
        <v>882</v>
      </c>
      <c r="W385" s="27" t="s">
        <v>60</v>
      </c>
      <c r="X385" s="27" t="s">
        <v>72</v>
      </c>
      <c r="Y385" s="27" t="s">
        <v>62</v>
      </c>
      <c r="Z385" s="27" t="s">
        <v>62</v>
      </c>
      <c r="AA385" s="27" t="s">
        <v>194</v>
      </c>
      <c r="AB385" s="27" t="s">
        <v>53</v>
      </c>
      <c r="AC385" s="27" t="s">
        <v>0</v>
      </c>
      <c r="AD385" s="47">
        <v>5629</v>
      </c>
      <c r="AE385" s="47">
        <f t="shared" si="27"/>
        <v>7036.25</v>
      </c>
      <c r="AF385" s="48">
        <f t="shared" si="28"/>
        <v>2604.2398000000007</v>
      </c>
      <c r="AG385" s="47">
        <f t="shared" si="29"/>
        <v>3255.299750000001</v>
      </c>
      <c r="AH385" s="49" t="s">
        <v>0</v>
      </c>
      <c r="AI385" s="50" t="s">
        <v>0</v>
      </c>
      <c r="AJ385" s="49"/>
      <c r="AK385" s="38">
        <f t="shared" si="30"/>
        <v>0</v>
      </c>
      <c r="AN385" s="3">
        <f t="shared" si="31"/>
        <v>0</v>
      </c>
      <c r="AO385" s="3"/>
    </row>
    <row r="386" spans="1:41" ht="13.15" customHeight="1" x14ac:dyDescent="0.25">
      <c r="A386" s="3"/>
      <c r="B386" s="3"/>
      <c r="C386" s="36" t="s">
        <v>12</v>
      </c>
      <c r="D386" s="58">
        <v>174872</v>
      </c>
      <c r="E386" s="27" t="s">
        <v>1282</v>
      </c>
      <c r="F386" s="37">
        <v>13.837</v>
      </c>
      <c r="G386" s="27" t="s">
        <v>1283</v>
      </c>
      <c r="H386" s="27"/>
      <c r="I386" s="27" t="s">
        <v>53</v>
      </c>
      <c r="J386" s="27" t="s">
        <v>0</v>
      </c>
      <c r="K386" s="27" t="s">
        <v>53</v>
      </c>
      <c r="L386" s="27" t="s">
        <v>53</v>
      </c>
      <c r="M386" s="27" t="s">
        <v>0</v>
      </c>
      <c r="N386" s="27" t="s">
        <v>656</v>
      </c>
      <c r="O386" s="27" t="s">
        <v>1284</v>
      </c>
      <c r="P386" s="27" t="s">
        <v>88</v>
      </c>
      <c r="Q386" s="32" t="s">
        <v>89</v>
      </c>
      <c r="R386" s="27">
        <v>285</v>
      </c>
      <c r="S386" s="27">
        <v>35</v>
      </c>
      <c r="T386" s="27">
        <v>20</v>
      </c>
      <c r="U386" s="27">
        <v>104</v>
      </c>
      <c r="V386" s="27" t="s">
        <v>59</v>
      </c>
      <c r="W386" s="27" t="s">
        <v>60</v>
      </c>
      <c r="X386" s="27" t="s">
        <v>0</v>
      </c>
      <c r="Y386" s="27" t="s">
        <v>0</v>
      </c>
      <c r="Z386" s="27" t="s">
        <v>0</v>
      </c>
      <c r="AA386" s="27" t="s">
        <v>0</v>
      </c>
      <c r="AB386" s="27" t="s">
        <v>0</v>
      </c>
      <c r="AC386" s="27" t="s">
        <v>0</v>
      </c>
      <c r="AD386" s="47">
        <v>4814</v>
      </c>
      <c r="AE386" s="47">
        <f t="shared" si="27"/>
        <v>6017.5</v>
      </c>
      <c r="AF386" s="48">
        <f t="shared" si="28"/>
        <v>2224.2868000000003</v>
      </c>
      <c r="AG386" s="47">
        <f t="shared" si="29"/>
        <v>2780.3585000000003</v>
      </c>
      <c r="AH386" s="49" t="s">
        <v>0</v>
      </c>
      <c r="AI386" s="50" t="s">
        <v>1131</v>
      </c>
      <c r="AJ386" s="49"/>
      <c r="AK386" s="38">
        <f t="shared" si="30"/>
        <v>0</v>
      </c>
      <c r="AN386" s="3">
        <f t="shared" si="31"/>
        <v>1</v>
      </c>
      <c r="AO386" s="3"/>
    </row>
    <row r="387" spans="1:41" ht="13.15" customHeight="1" x14ac:dyDescent="0.25">
      <c r="A387" s="3"/>
      <c r="B387" s="3"/>
      <c r="C387" s="36" t="s">
        <v>12</v>
      </c>
      <c r="D387" s="58">
        <v>260906</v>
      </c>
      <c r="E387" s="27" t="s">
        <v>1285</v>
      </c>
      <c r="F387" s="37">
        <v>13.8</v>
      </c>
      <c r="G387" s="27" t="s">
        <v>1283</v>
      </c>
      <c r="H387" s="27"/>
      <c r="I387" s="27" t="s">
        <v>53</v>
      </c>
      <c r="J387" s="27" t="s">
        <v>0</v>
      </c>
      <c r="K387" s="27" t="s">
        <v>0</v>
      </c>
      <c r="L387" s="27" t="s">
        <v>53</v>
      </c>
      <c r="M387" s="27" t="s">
        <v>1286</v>
      </c>
      <c r="N387" s="27" t="s">
        <v>530</v>
      </c>
      <c r="O387" s="27" t="s">
        <v>1287</v>
      </c>
      <c r="P387" s="27" t="s">
        <v>57</v>
      </c>
      <c r="Q387" s="32" t="s">
        <v>532</v>
      </c>
      <c r="R387" s="27">
        <v>285</v>
      </c>
      <c r="S387" s="27">
        <v>35</v>
      </c>
      <c r="T387" s="27">
        <v>20</v>
      </c>
      <c r="U387" s="27">
        <v>104</v>
      </c>
      <c r="V387" s="27" t="s">
        <v>282</v>
      </c>
      <c r="W387" s="27" t="s">
        <v>60</v>
      </c>
      <c r="X387" s="27" t="s">
        <v>72</v>
      </c>
      <c r="Y387" s="27" t="s">
        <v>72</v>
      </c>
      <c r="Z387" s="27" t="s">
        <v>62</v>
      </c>
      <c r="AA387" s="27" t="s">
        <v>1056</v>
      </c>
      <c r="AB387" s="27" t="s">
        <v>53</v>
      </c>
      <c r="AC387" s="27" t="s">
        <v>0</v>
      </c>
      <c r="AD387" s="47">
        <v>5668</v>
      </c>
      <c r="AE387" s="47">
        <f t="shared" si="27"/>
        <v>7085</v>
      </c>
      <c r="AF387" s="48">
        <f t="shared" si="28"/>
        <v>2622.4216000000006</v>
      </c>
      <c r="AG387" s="47">
        <f t="shared" si="29"/>
        <v>3278.027000000001</v>
      </c>
      <c r="AH387" s="49" t="s">
        <v>156</v>
      </c>
      <c r="AI387" s="50" t="s">
        <v>0</v>
      </c>
      <c r="AJ387" s="49"/>
      <c r="AK387" s="38">
        <f t="shared" si="30"/>
        <v>0</v>
      </c>
      <c r="AN387" s="3">
        <f t="shared" si="31"/>
        <v>1</v>
      </c>
      <c r="AO387" s="3"/>
    </row>
    <row r="388" spans="1:41" ht="13.15" customHeight="1" x14ac:dyDescent="0.25">
      <c r="A388" s="3"/>
      <c r="B388" s="3"/>
      <c r="C388" s="36" t="s">
        <v>12</v>
      </c>
      <c r="D388" s="58">
        <v>573264</v>
      </c>
      <c r="E388" s="27" t="s">
        <v>1288</v>
      </c>
      <c r="F388" s="37">
        <v>13.6</v>
      </c>
      <c r="G388" s="27" t="s">
        <v>1283</v>
      </c>
      <c r="H388" s="27"/>
      <c r="I388" s="27" t="s">
        <v>53</v>
      </c>
      <c r="J388" s="27" t="s">
        <v>0</v>
      </c>
      <c r="K388" s="27" t="s">
        <v>0</v>
      </c>
      <c r="L388" s="27" t="s">
        <v>53</v>
      </c>
      <c r="M388" s="27" t="s">
        <v>1289</v>
      </c>
      <c r="N388" s="27" t="s">
        <v>530</v>
      </c>
      <c r="O388" s="27" t="s">
        <v>1287</v>
      </c>
      <c r="P388" s="27" t="s">
        <v>57</v>
      </c>
      <c r="Q388" s="32" t="s">
        <v>532</v>
      </c>
      <c r="R388" s="27">
        <v>285</v>
      </c>
      <c r="S388" s="27">
        <v>35</v>
      </c>
      <c r="T388" s="27">
        <v>20</v>
      </c>
      <c r="U388" s="27">
        <v>104</v>
      </c>
      <c r="V388" s="27" t="s">
        <v>282</v>
      </c>
      <c r="W388" s="27" t="s">
        <v>60</v>
      </c>
      <c r="X388" s="27" t="s">
        <v>72</v>
      </c>
      <c r="Y388" s="27" t="s">
        <v>72</v>
      </c>
      <c r="Z388" s="27" t="s">
        <v>62</v>
      </c>
      <c r="AA388" s="27" t="s">
        <v>1056</v>
      </c>
      <c r="AB388" s="27" t="s">
        <v>53</v>
      </c>
      <c r="AC388" s="27" t="s">
        <v>0</v>
      </c>
      <c r="AD388" s="47">
        <v>5668</v>
      </c>
      <c r="AE388" s="47">
        <f t="shared" si="27"/>
        <v>7085</v>
      </c>
      <c r="AF388" s="48">
        <f t="shared" si="28"/>
        <v>2622.4216000000006</v>
      </c>
      <c r="AG388" s="47">
        <f t="shared" si="29"/>
        <v>3278.027000000001</v>
      </c>
      <c r="AH388" s="49" t="s">
        <v>390</v>
      </c>
      <c r="AI388" s="50" t="s">
        <v>0</v>
      </c>
      <c r="AJ388" s="49"/>
      <c r="AK388" s="38">
        <f t="shared" si="30"/>
        <v>0</v>
      </c>
      <c r="AN388" s="3">
        <f t="shared" si="31"/>
        <v>1</v>
      </c>
      <c r="AO388" s="3"/>
    </row>
    <row r="389" spans="1:41" ht="13.15" customHeight="1" x14ac:dyDescent="0.25">
      <c r="A389" s="3"/>
      <c r="B389" s="3"/>
      <c r="C389" s="36" t="s">
        <v>12</v>
      </c>
      <c r="D389" s="58">
        <v>540796</v>
      </c>
      <c r="E389" s="27" t="s">
        <v>1290</v>
      </c>
      <c r="F389" s="37">
        <v>13.65</v>
      </c>
      <c r="G389" s="27" t="s">
        <v>1283</v>
      </c>
      <c r="H389" s="27"/>
      <c r="I389" s="27" t="s">
        <v>53</v>
      </c>
      <c r="J389" s="27" t="s">
        <v>0</v>
      </c>
      <c r="K389" s="27" t="s">
        <v>0</v>
      </c>
      <c r="L389" s="27" t="s">
        <v>53</v>
      </c>
      <c r="M389" s="27" t="s">
        <v>1291</v>
      </c>
      <c r="N389" s="27" t="s">
        <v>880</v>
      </c>
      <c r="O389" s="27" t="s">
        <v>1292</v>
      </c>
      <c r="P389" s="27" t="s">
        <v>57</v>
      </c>
      <c r="Q389" s="32" t="s">
        <v>532</v>
      </c>
      <c r="R389" s="27">
        <v>285</v>
      </c>
      <c r="S389" s="27">
        <v>35</v>
      </c>
      <c r="T389" s="27">
        <v>20</v>
      </c>
      <c r="U389" s="27">
        <v>104</v>
      </c>
      <c r="V389" s="27" t="s">
        <v>882</v>
      </c>
      <c r="W389" s="27" t="s">
        <v>60</v>
      </c>
      <c r="X389" s="27" t="s">
        <v>72</v>
      </c>
      <c r="Y389" s="27" t="s">
        <v>72</v>
      </c>
      <c r="Z389" s="27" t="s">
        <v>62</v>
      </c>
      <c r="AA389" s="27" t="s">
        <v>1056</v>
      </c>
      <c r="AB389" s="27" t="s">
        <v>53</v>
      </c>
      <c r="AC389" s="27" t="s">
        <v>0</v>
      </c>
      <c r="AD389" s="47">
        <v>5759</v>
      </c>
      <c r="AE389" s="47">
        <f t="shared" si="27"/>
        <v>7198.75</v>
      </c>
      <c r="AF389" s="48">
        <f t="shared" si="28"/>
        <v>2664.8458000000005</v>
      </c>
      <c r="AG389" s="47">
        <f t="shared" si="29"/>
        <v>3331.0572500000007</v>
      </c>
      <c r="AH389" s="49" t="s">
        <v>0</v>
      </c>
      <c r="AI389" s="50" t="s">
        <v>0</v>
      </c>
      <c r="AJ389" s="49"/>
      <c r="AK389" s="38">
        <f t="shared" si="30"/>
        <v>0</v>
      </c>
      <c r="AN389" s="3">
        <f t="shared" si="31"/>
        <v>1</v>
      </c>
      <c r="AO389" s="3"/>
    </row>
    <row r="390" spans="1:41" ht="13.15" customHeight="1" x14ac:dyDescent="0.25">
      <c r="A390" s="3"/>
      <c r="B390" s="3"/>
      <c r="C390" s="36" t="s">
        <v>12</v>
      </c>
      <c r="D390" s="58">
        <v>299779</v>
      </c>
      <c r="E390" s="27" t="s">
        <v>1293</v>
      </c>
      <c r="F390" s="37">
        <v>14.2</v>
      </c>
      <c r="G390" s="27" t="s">
        <v>1294</v>
      </c>
      <c r="H390" s="27"/>
      <c r="I390" s="27" t="s">
        <v>53</v>
      </c>
      <c r="J390" s="27" t="s">
        <v>0</v>
      </c>
      <c r="K390" s="27" t="s">
        <v>0</v>
      </c>
      <c r="L390" s="27" t="s">
        <v>53</v>
      </c>
      <c r="M390" s="27" t="s">
        <v>1295</v>
      </c>
      <c r="N390" s="27" t="s">
        <v>1047</v>
      </c>
      <c r="O390" s="27" t="s">
        <v>1296</v>
      </c>
      <c r="P390" s="27" t="s">
        <v>57</v>
      </c>
      <c r="Q390" s="32" t="s">
        <v>171</v>
      </c>
      <c r="R390" s="27">
        <v>295</v>
      </c>
      <c r="S390" s="27">
        <v>35</v>
      </c>
      <c r="T390" s="27">
        <v>20</v>
      </c>
      <c r="U390" s="27">
        <v>105</v>
      </c>
      <c r="V390" s="27" t="s">
        <v>882</v>
      </c>
      <c r="W390" s="27" t="s">
        <v>60</v>
      </c>
      <c r="X390" s="27" t="s">
        <v>72</v>
      </c>
      <c r="Y390" s="27" t="s">
        <v>62</v>
      </c>
      <c r="Z390" s="27" t="s">
        <v>90</v>
      </c>
      <c r="AA390" s="27" t="s">
        <v>63</v>
      </c>
      <c r="AB390" s="27" t="s">
        <v>53</v>
      </c>
      <c r="AC390" s="27" t="s">
        <v>0</v>
      </c>
      <c r="AD390" s="47">
        <v>5492</v>
      </c>
      <c r="AE390" s="47">
        <f t="shared" si="27"/>
        <v>6865</v>
      </c>
      <c r="AF390" s="48">
        <f t="shared" si="28"/>
        <v>2540.3704000000007</v>
      </c>
      <c r="AG390" s="47">
        <f t="shared" si="29"/>
        <v>3175.4630000000006</v>
      </c>
      <c r="AH390" s="49" t="s">
        <v>794</v>
      </c>
      <c r="AI390" s="50" t="s">
        <v>0</v>
      </c>
      <c r="AJ390" s="49"/>
      <c r="AK390" s="38">
        <f t="shared" si="30"/>
        <v>0</v>
      </c>
      <c r="AN390" s="3">
        <f t="shared" si="31"/>
        <v>0</v>
      </c>
      <c r="AO390" s="3"/>
    </row>
    <row r="391" spans="1:41" ht="13.15" customHeight="1" x14ac:dyDescent="0.25">
      <c r="A391" s="3"/>
      <c r="B391" s="3"/>
      <c r="C391" s="36" t="s">
        <v>12</v>
      </c>
      <c r="D391" s="58">
        <v>983272</v>
      </c>
      <c r="E391" s="27" t="s">
        <v>1297</v>
      </c>
      <c r="F391" s="37">
        <v>13.8</v>
      </c>
      <c r="G391" s="27" t="s">
        <v>1294</v>
      </c>
      <c r="H391" s="27"/>
      <c r="I391" s="27" t="s">
        <v>53</v>
      </c>
      <c r="J391" s="27" t="s">
        <v>0</v>
      </c>
      <c r="K391" s="27" t="s">
        <v>0</v>
      </c>
      <c r="L391" s="27" t="s">
        <v>53</v>
      </c>
      <c r="M391" s="27" t="s">
        <v>1298</v>
      </c>
      <c r="N391" s="27" t="s">
        <v>1047</v>
      </c>
      <c r="O391" s="27" t="s">
        <v>1296</v>
      </c>
      <c r="P391" s="27" t="s">
        <v>57</v>
      </c>
      <c r="Q391" s="32" t="s">
        <v>171</v>
      </c>
      <c r="R391" s="27">
        <v>295</v>
      </c>
      <c r="S391" s="27">
        <v>35</v>
      </c>
      <c r="T391" s="27">
        <v>20</v>
      </c>
      <c r="U391" s="27">
        <v>105</v>
      </c>
      <c r="V391" s="27" t="s">
        <v>882</v>
      </c>
      <c r="W391" s="27" t="s">
        <v>60</v>
      </c>
      <c r="X391" s="27" t="s">
        <v>72</v>
      </c>
      <c r="Y391" s="27" t="s">
        <v>62</v>
      </c>
      <c r="Z391" s="27" t="s">
        <v>90</v>
      </c>
      <c r="AA391" s="27" t="s">
        <v>658</v>
      </c>
      <c r="AB391" s="27" t="s">
        <v>53</v>
      </c>
      <c r="AC391" s="27" t="s">
        <v>0</v>
      </c>
      <c r="AD391" s="47">
        <v>5492</v>
      </c>
      <c r="AE391" s="47">
        <f t="shared" si="27"/>
        <v>6865</v>
      </c>
      <c r="AF391" s="48">
        <f t="shared" si="28"/>
        <v>2540.3704000000007</v>
      </c>
      <c r="AG391" s="47">
        <f t="shared" si="29"/>
        <v>3175.4630000000006</v>
      </c>
      <c r="AH391" s="49" t="s">
        <v>1112</v>
      </c>
      <c r="AI391" s="50" t="s">
        <v>0</v>
      </c>
      <c r="AJ391" s="49"/>
      <c r="AK391" s="38">
        <f t="shared" si="30"/>
        <v>0</v>
      </c>
      <c r="AN391" s="3">
        <f t="shared" si="31"/>
        <v>0</v>
      </c>
      <c r="AO391" s="3"/>
    </row>
    <row r="392" spans="1:41" ht="13.15" customHeight="1" x14ac:dyDescent="0.25">
      <c r="A392" s="3"/>
      <c r="B392" s="3"/>
      <c r="C392" s="36" t="s">
        <v>12</v>
      </c>
      <c r="D392" s="58">
        <v>898062</v>
      </c>
      <c r="E392" s="27" t="s">
        <v>1299</v>
      </c>
      <c r="F392" s="37">
        <v>13.73</v>
      </c>
      <c r="G392" s="27" t="s">
        <v>1300</v>
      </c>
      <c r="H392" s="27"/>
      <c r="I392" s="27" t="s">
        <v>53</v>
      </c>
      <c r="J392" s="27" t="s">
        <v>0</v>
      </c>
      <c r="K392" s="27" t="s">
        <v>53</v>
      </c>
      <c r="L392" s="27" t="s">
        <v>53</v>
      </c>
      <c r="M392" s="27" t="s">
        <v>1301</v>
      </c>
      <c r="N392" s="27" t="s">
        <v>1059</v>
      </c>
      <c r="O392" s="27" t="s">
        <v>1302</v>
      </c>
      <c r="P392" s="27" t="s">
        <v>57</v>
      </c>
      <c r="Q392" s="32" t="s">
        <v>532</v>
      </c>
      <c r="R392" s="27">
        <v>305</v>
      </c>
      <c r="S392" s="27">
        <v>35</v>
      </c>
      <c r="T392" s="27">
        <v>20</v>
      </c>
      <c r="U392" s="27">
        <v>107</v>
      </c>
      <c r="V392" s="27" t="s">
        <v>282</v>
      </c>
      <c r="W392" s="27" t="s">
        <v>60</v>
      </c>
      <c r="X392" s="27" t="s">
        <v>72</v>
      </c>
      <c r="Y392" s="27" t="s">
        <v>61</v>
      </c>
      <c r="Z392" s="27" t="s">
        <v>90</v>
      </c>
      <c r="AA392" s="27" t="s">
        <v>631</v>
      </c>
      <c r="AB392" s="27" t="s">
        <v>53</v>
      </c>
      <c r="AC392" s="27" t="s">
        <v>0</v>
      </c>
      <c r="AD392" s="47">
        <v>6989</v>
      </c>
      <c r="AE392" s="47">
        <f t="shared" si="27"/>
        <v>8736.25</v>
      </c>
      <c r="AF392" s="48">
        <f t="shared" si="28"/>
        <v>3238.2718000000004</v>
      </c>
      <c r="AG392" s="47">
        <f t="shared" si="29"/>
        <v>4047.8397500000005</v>
      </c>
      <c r="AH392" s="49" t="s">
        <v>0</v>
      </c>
      <c r="AI392" s="50" t="s">
        <v>0</v>
      </c>
      <c r="AJ392" s="49"/>
      <c r="AK392" s="38">
        <f t="shared" si="30"/>
        <v>0</v>
      </c>
      <c r="AN392" s="3">
        <f t="shared" si="31"/>
        <v>1</v>
      </c>
      <c r="AO392" s="3"/>
    </row>
    <row r="393" spans="1:41" ht="13.15" customHeight="1" x14ac:dyDescent="0.25">
      <c r="A393" s="3"/>
      <c r="B393" s="3"/>
      <c r="C393" s="36" t="s">
        <v>12</v>
      </c>
      <c r="D393" s="58">
        <v>948131</v>
      </c>
      <c r="E393" s="27" t="s">
        <v>1303</v>
      </c>
      <c r="F393" s="37">
        <v>17.588999999999999</v>
      </c>
      <c r="G393" s="27" t="s">
        <v>1304</v>
      </c>
      <c r="H393" s="27"/>
      <c r="I393" s="27" t="s">
        <v>53</v>
      </c>
      <c r="J393" s="27" t="s">
        <v>0</v>
      </c>
      <c r="K393" s="27" t="s">
        <v>53</v>
      </c>
      <c r="L393" s="27" t="s">
        <v>53</v>
      </c>
      <c r="M393" s="27" t="s">
        <v>1305</v>
      </c>
      <c r="N393" s="27" t="s">
        <v>1306</v>
      </c>
      <c r="O393" s="27" t="s">
        <v>1307</v>
      </c>
      <c r="P393" s="27" t="s">
        <v>88</v>
      </c>
      <c r="Q393" s="32" t="s">
        <v>89</v>
      </c>
      <c r="R393" s="27">
        <v>315</v>
      </c>
      <c r="S393" s="27">
        <v>35</v>
      </c>
      <c r="T393" s="27">
        <v>20</v>
      </c>
      <c r="U393" s="27">
        <v>110</v>
      </c>
      <c r="V393" s="27" t="s">
        <v>59</v>
      </c>
      <c r="W393" s="27" t="s">
        <v>60</v>
      </c>
      <c r="X393" s="27" t="s">
        <v>72</v>
      </c>
      <c r="Y393" s="27" t="s">
        <v>71</v>
      </c>
      <c r="Z393" s="27" t="s">
        <v>90</v>
      </c>
      <c r="AA393" s="27" t="s">
        <v>201</v>
      </c>
      <c r="AB393" s="27" t="s">
        <v>53</v>
      </c>
      <c r="AC393" s="27" t="s">
        <v>53</v>
      </c>
      <c r="AD393" s="47">
        <v>4983</v>
      </c>
      <c r="AE393" s="47">
        <f t="shared" si="27"/>
        <v>6228.75</v>
      </c>
      <c r="AF393" s="48">
        <f t="shared" si="28"/>
        <v>2303.0746000000004</v>
      </c>
      <c r="AG393" s="47">
        <f t="shared" si="29"/>
        <v>2878.8432500000004</v>
      </c>
      <c r="AH393" s="49" t="s">
        <v>0</v>
      </c>
      <c r="AI393" s="50" t="s">
        <v>0</v>
      </c>
      <c r="AJ393" s="49"/>
      <c r="AK393" s="38">
        <f t="shared" si="30"/>
        <v>0</v>
      </c>
      <c r="AN393" s="3">
        <f t="shared" si="31"/>
        <v>0</v>
      </c>
      <c r="AO393" s="3"/>
    </row>
    <row r="394" spans="1:41" ht="13.15" customHeight="1" x14ac:dyDescent="0.25">
      <c r="A394" s="3"/>
      <c r="B394" s="3"/>
      <c r="C394" s="36" t="s">
        <v>12</v>
      </c>
      <c r="D394" s="58">
        <v>152314</v>
      </c>
      <c r="E394" s="27" t="s">
        <v>1308</v>
      </c>
      <c r="F394" s="37">
        <v>15.58</v>
      </c>
      <c r="G394" s="27" t="s">
        <v>1304</v>
      </c>
      <c r="H394" s="27"/>
      <c r="I394" s="27" t="s">
        <v>53</v>
      </c>
      <c r="J394" s="27" t="s">
        <v>0</v>
      </c>
      <c r="K394" s="27" t="s">
        <v>0</v>
      </c>
      <c r="L394" s="27" t="s">
        <v>53</v>
      </c>
      <c r="M394" s="27" t="s">
        <v>1309</v>
      </c>
      <c r="N394" s="27" t="s">
        <v>1310</v>
      </c>
      <c r="O394" s="27" t="s">
        <v>1311</v>
      </c>
      <c r="P394" s="27" t="s">
        <v>57</v>
      </c>
      <c r="Q394" s="32" t="s">
        <v>532</v>
      </c>
      <c r="R394" s="27">
        <v>315</v>
      </c>
      <c r="S394" s="27">
        <v>35</v>
      </c>
      <c r="T394" s="27">
        <v>20</v>
      </c>
      <c r="U394" s="27">
        <v>110</v>
      </c>
      <c r="V394" s="27" t="s">
        <v>282</v>
      </c>
      <c r="W394" s="27" t="s">
        <v>60</v>
      </c>
      <c r="X394" s="27" t="s">
        <v>72</v>
      </c>
      <c r="Y394" s="27" t="s">
        <v>61</v>
      </c>
      <c r="Z394" s="27" t="s">
        <v>62</v>
      </c>
      <c r="AA394" s="27" t="s">
        <v>1070</v>
      </c>
      <c r="AB394" s="27" t="s">
        <v>53</v>
      </c>
      <c r="AC394" s="27" t="s">
        <v>0</v>
      </c>
      <c r="AD394" s="47">
        <v>6574</v>
      </c>
      <c r="AE394" s="47">
        <f t="shared" si="27"/>
        <v>8217.5</v>
      </c>
      <c r="AF394" s="48">
        <f t="shared" si="28"/>
        <v>3044.7988000000005</v>
      </c>
      <c r="AG394" s="47">
        <f t="shared" si="29"/>
        <v>3805.9985000000006</v>
      </c>
      <c r="AH394" s="49" t="s">
        <v>390</v>
      </c>
      <c r="AI394" s="50" t="s">
        <v>0</v>
      </c>
      <c r="AJ394" s="49"/>
      <c r="AK394" s="38">
        <f t="shared" si="30"/>
        <v>0</v>
      </c>
      <c r="AN394" s="3">
        <f t="shared" si="31"/>
        <v>0</v>
      </c>
      <c r="AO394" s="3"/>
    </row>
    <row r="395" spans="1:41" ht="13.15" customHeight="1" x14ac:dyDescent="0.25">
      <c r="A395" s="3"/>
      <c r="B395" s="3"/>
      <c r="C395" s="36" t="s">
        <v>12</v>
      </c>
      <c r="D395" s="58">
        <v>249391</v>
      </c>
      <c r="E395" s="27" t="s">
        <v>1312</v>
      </c>
      <c r="F395" s="37">
        <v>16.288</v>
      </c>
      <c r="G395" s="27" t="s">
        <v>1304</v>
      </c>
      <c r="H395" s="27"/>
      <c r="I395" s="27" t="s">
        <v>53</v>
      </c>
      <c r="J395" s="27" t="s">
        <v>0</v>
      </c>
      <c r="K395" s="27" t="s">
        <v>0</v>
      </c>
      <c r="L395" s="27" t="s">
        <v>53</v>
      </c>
      <c r="M395" s="27" t="s">
        <v>1313</v>
      </c>
      <c r="N395" s="27" t="s">
        <v>1310</v>
      </c>
      <c r="O395" s="27" t="s">
        <v>1311</v>
      </c>
      <c r="P395" s="27" t="s">
        <v>57</v>
      </c>
      <c r="Q395" s="32" t="s">
        <v>171</v>
      </c>
      <c r="R395" s="27">
        <v>315</v>
      </c>
      <c r="S395" s="27">
        <v>35</v>
      </c>
      <c r="T395" s="27">
        <v>20</v>
      </c>
      <c r="U395" s="27">
        <v>110</v>
      </c>
      <c r="V395" s="27" t="s">
        <v>282</v>
      </c>
      <c r="W395" s="27" t="s">
        <v>60</v>
      </c>
      <c r="X395" s="27" t="s">
        <v>72</v>
      </c>
      <c r="Y395" s="27" t="s">
        <v>72</v>
      </c>
      <c r="Z395" s="27" t="s">
        <v>90</v>
      </c>
      <c r="AA395" s="27" t="s">
        <v>631</v>
      </c>
      <c r="AB395" s="27" t="s">
        <v>53</v>
      </c>
      <c r="AC395" s="27" t="s">
        <v>0</v>
      </c>
      <c r="AD395" s="47">
        <v>6574</v>
      </c>
      <c r="AE395" s="47">
        <f t="shared" si="27"/>
        <v>8217.5</v>
      </c>
      <c r="AF395" s="48">
        <f t="shared" si="28"/>
        <v>3044.7988000000005</v>
      </c>
      <c r="AG395" s="47">
        <f t="shared" si="29"/>
        <v>3805.9985000000006</v>
      </c>
      <c r="AH395" s="49" t="s">
        <v>1125</v>
      </c>
      <c r="AI395" s="50" t="s">
        <v>1126</v>
      </c>
      <c r="AJ395" s="49"/>
      <c r="AK395" s="38">
        <f t="shared" si="30"/>
        <v>0</v>
      </c>
      <c r="AN395" s="3">
        <f t="shared" si="31"/>
        <v>0</v>
      </c>
      <c r="AO395" s="3"/>
    </row>
    <row r="396" spans="1:41" ht="13.15" customHeight="1" x14ac:dyDescent="0.25">
      <c r="A396" s="3"/>
      <c r="B396" s="3"/>
      <c r="C396" s="36" t="s">
        <v>12</v>
      </c>
      <c r="D396" s="58">
        <v>95086</v>
      </c>
      <c r="E396" s="27" t="s">
        <v>1314</v>
      </c>
      <c r="F396" s="37">
        <v>11.323</v>
      </c>
      <c r="G396" s="27" t="s">
        <v>1315</v>
      </c>
      <c r="H396" s="27"/>
      <c r="I396" s="27" t="s">
        <v>53</v>
      </c>
      <c r="J396" s="27" t="s">
        <v>0</v>
      </c>
      <c r="K396" s="27" t="s">
        <v>53</v>
      </c>
      <c r="L396" s="27" t="s">
        <v>53</v>
      </c>
      <c r="M396" s="27" t="s">
        <v>1316</v>
      </c>
      <c r="N396" s="27" t="s">
        <v>272</v>
      </c>
      <c r="O396" s="27" t="s">
        <v>1317</v>
      </c>
      <c r="P396" s="27" t="s">
        <v>88</v>
      </c>
      <c r="Q396" s="32" t="s">
        <v>89</v>
      </c>
      <c r="R396" s="27">
        <v>245</v>
      </c>
      <c r="S396" s="27">
        <v>35</v>
      </c>
      <c r="T396" s="27">
        <v>21</v>
      </c>
      <c r="U396" s="27">
        <v>96</v>
      </c>
      <c r="V396" s="27" t="s">
        <v>59</v>
      </c>
      <c r="W396" s="27" t="s">
        <v>60</v>
      </c>
      <c r="X396" s="27" t="s">
        <v>72</v>
      </c>
      <c r="Y396" s="27" t="s">
        <v>71</v>
      </c>
      <c r="Z396" s="27" t="s">
        <v>62</v>
      </c>
      <c r="AA396" s="27" t="s">
        <v>658</v>
      </c>
      <c r="AB396" s="27" t="s">
        <v>53</v>
      </c>
      <c r="AC396" s="27" t="s">
        <v>53</v>
      </c>
      <c r="AD396" s="47">
        <v>5322</v>
      </c>
      <c r="AE396" s="47">
        <f t="shared" si="27"/>
        <v>6652.5</v>
      </c>
      <c r="AF396" s="48">
        <f t="shared" si="28"/>
        <v>2461.1164000000003</v>
      </c>
      <c r="AG396" s="47">
        <f t="shared" si="29"/>
        <v>3076.3955000000005</v>
      </c>
      <c r="AH396" s="49" t="s">
        <v>0</v>
      </c>
      <c r="AI396" s="50" t="s">
        <v>1126</v>
      </c>
      <c r="AJ396" s="49"/>
      <c r="AK396" s="38">
        <f t="shared" si="30"/>
        <v>0</v>
      </c>
      <c r="AN396" s="3">
        <f t="shared" si="31"/>
        <v>1</v>
      </c>
      <c r="AO396" s="3"/>
    </row>
    <row r="397" spans="1:41" ht="13.15" customHeight="1" x14ac:dyDescent="0.25">
      <c r="A397" s="3"/>
      <c r="B397" s="3"/>
      <c r="C397" s="36" t="s">
        <v>12</v>
      </c>
      <c r="D397" s="58">
        <v>473638</v>
      </c>
      <c r="E397" s="27" t="s">
        <v>1318</v>
      </c>
      <c r="F397" s="37">
        <v>11.323</v>
      </c>
      <c r="G397" s="27" t="s">
        <v>1315</v>
      </c>
      <c r="H397" s="27"/>
      <c r="I397" s="27" t="s">
        <v>53</v>
      </c>
      <c r="J397" s="27" t="s">
        <v>0</v>
      </c>
      <c r="K397" s="27" t="s">
        <v>53</v>
      </c>
      <c r="L397" s="27" t="s">
        <v>53</v>
      </c>
      <c r="M397" s="27" t="s">
        <v>0</v>
      </c>
      <c r="N397" s="27" t="s">
        <v>272</v>
      </c>
      <c r="O397" s="27" t="s">
        <v>1317</v>
      </c>
      <c r="P397" s="27" t="s">
        <v>109</v>
      </c>
      <c r="Q397" s="32" t="s">
        <v>110</v>
      </c>
      <c r="R397" s="27">
        <v>245</v>
      </c>
      <c r="S397" s="27">
        <v>35</v>
      </c>
      <c r="T397" s="27">
        <v>21</v>
      </c>
      <c r="U397" s="27">
        <v>96</v>
      </c>
      <c r="V397" s="27" t="s">
        <v>59</v>
      </c>
      <c r="W397" s="27" t="s">
        <v>60</v>
      </c>
      <c r="X397" s="27" t="s">
        <v>111</v>
      </c>
      <c r="Y397" s="27" t="s">
        <v>111</v>
      </c>
      <c r="Z397" s="27" t="s">
        <v>111</v>
      </c>
      <c r="AA397" s="27" t="s">
        <v>112</v>
      </c>
      <c r="AB397" s="27" t="s">
        <v>0</v>
      </c>
      <c r="AC397" s="27" t="s">
        <v>0</v>
      </c>
      <c r="AD397" s="47">
        <v>5881</v>
      </c>
      <c r="AE397" s="47">
        <f t="shared" si="27"/>
        <v>7351.25</v>
      </c>
      <c r="AF397" s="48">
        <f t="shared" si="28"/>
        <v>2721.7222000000002</v>
      </c>
      <c r="AG397" s="47">
        <f t="shared" si="29"/>
        <v>3402.1527500000002</v>
      </c>
      <c r="AH397" s="49" t="s">
        <v>0</v>
      </c>
      <c r="AI397" s="50" t="s">
        <v>1126</v>
      </c>
      <c r="AJ397" s="49"/>
      <c r="AK397" s="38">
        <f t="shared" si="30"/>
        <v>0</v>
      </c>
      <c r="AN397" s="3">
        <f t="shared" si="31"/>
        <v>1</v>
      </c>
      <c r="AO397" s="3"/>
    </row>
    <row r="398" spans="1:41" ht="13.15" customHeight="1" x14ac:dyDescent="0.25">
      <c r="A398" s="3"/>
      <c r="B398" s="3"/>
      <c r="C398" s="36" t="s">
        <v>12</v>
      </c>
      <c r="D398" s="58">
        <v>258024</v>
      </c>
      <c r="E398" s="27" t="s">
        <v>1319</v>
      </c>
      <c r="F398" s="37">
        <v>12.724</v>
      </c>
      <c r="G398" s="27" t="s">
        <v>1315</v>
      </c>
      <c r="H398" s="27"/>
      <c r="I398" s="27" t="s">
        <v>53</v>
      </c>
      <c r="J398" s="27" t="s">
        <v>0</v>
      </c>
      <c r="K398" s="27" t="s">
        <v>53</v>
      </c>
      <c r="L398" s="27" t="s">
        <v>53</v>
      </c>
      <c r="M398" s="27" t="s">
        <v>1320</v>
      </c>
      <c r="N398" s="27" t="s">
        <v>1001</v>
      </c>
      <c r="O398" s="27" t="s">
        <v>1321</v>
      </c>
      <c r="P398" s="27" t="s">
        <v>57</v>
      </c>
      <c r="Q398" s="32" t="s">
        <v>171</v>
      </c>
      <c r="R398" s="27">
        <v>245</v>
      </c>
      <c r="S398" s="27">
        <v>35</v>
      </c>
      <c r="T398" s="27">
        <v>21</v>
      </c>
      <c r="U398" s="27">
        <v>96</v>
      </c>
      <c r="V398" s="27" t="s">
        <v>882</v>
      </c>
      <c r="W398" s="27" t="s">
        <v>60</v>
      </c>
      <c r="X398" s="27" t="s">
        <v>72</v>
      </c>
      <c r="Y398" s="27" t="s">
        <v>62</v>
      </c>
      <c r="Z398" s="27" t="s">
        <v>62</v>
      </c>
      <c r="AA398" s="27" t="s">
        <v>73</v>
      </c>
      <c r="AB398" s="27" t="s">
        <v>53</v>
      </c>
      <c r="AC398" s="27" t="s">
        <v>0</v>
      </c>
      <c r="AD398" s="47">
        <v>7051</v>
      </c>
      <c r="AE398" s="47">
        <f t="shared" si="27"/>
        <v>8813.75</v>
      </c>
      <c r="AF398" s="48">
        <f t="shared" si="28"/>
        <v>3267.1762000000003</v>
      </c>
      <c r="AG398" s="47">
        <f t="shared" si="29"/>
        <v>4083.9702500000003</v>
      </c>
      <c r="AH398" s="49" t="s">
        <v>0</v>
      </c>
      <c r="AI398" s="50" t="s">
        <v>0</v>
      </c>
      <c r="AJ398" s="49"/>
      <c r="AK398" s="38">
        <f t="shared" si="30"/>
        <v>0</v>
      </c>
      <c r="AN398" s="3">
        <f t="shared" si="31"/>
        <v>1</v>
      </c>
      <c r="AO398" s="3"/>
    </row>
    <row r="399" spans="1:41" ht="13.15" customHeight="1" x14ac:dyDescent="0.25">
      <c r="A399" s="3"/>
      <c r="B399" s="3"/>
      <c r="C399" s="36" t="s">
        <v>12</v>
      </c>
      <c r="D399" s="58">
        <v>233195</v>
      </c>
      <c r="E399" s="27" t="s">
        <v>1322</v>
      </c>
      <c r="F399" s="37">
        <v>11.798999999999999</v>
      </c>
      <c r="G399" s="27" t="s">
        <v>1323</v>
      </c>
      <c r="H399" s="27"/>
      <c r="I399" s="27" t="s">
        <v>53</v>
      </c>
      <c r="J399" s="27" t="s">
        <v>0</v>
      </c>
      <c r="K399" s="27" t="s">
        <v>53</v>
      </c>
      <c r="L399" s="27" t="s">
        <v>53</v>
      </c>
      <c r="M399" s="27" t="s">
        <v>0</v>
      </c>
      <c r="N399" s="27" t="s">
        <v>165</v>
      </c>
      <c r="O399" s="27" t="s">
        <v>1324</v>
      </c>
      <c r="P399" s="27" t="s">
        <v>109</v>
      </c>
      <c r="Q399" s="32" t="s">
        <v>110</v>
      </c>
      <c r="R399" s="27">
        <v>255</v>
      </c>
      <c r="S399" s="27">
        <v>35</v>
      </c>
      <c r="T399" s="27">
        <v>21</v>
      </c>
      <c r="U399" s="27">
        <v>98</v>
      </c>
      <c r="V399" s="27" t="s">
        <v>59</v>
      </c>
      <c r="W399" s="27" t="s">
        <v>60</v>
      </c>
      <c r="X399" s="27" t="s">
        <v>111</v>
      </c>
      <c r="Y399" s="27" t="s">
        <v>111</v>
      </c>
      <c r="Z399" s="27" t="s">
        <v>111</v>
      </c>
      <c r="AA399" s="27" t="s">
        <v>112</v>
      </c>
      <c r="AB399" s="27" t="s">
        <v>0</v>
      </c>
      <c r="AC399" s="27" t="s">
        <v>0</v>
      </c>
      <c r="AD399" s="47">
        <v>6360</v>
      </c>
      <c r="AE399" s="47">
        <f t="shared" si="27"/>
        <v>7950</v>
      </c>
      <c r="AF399" s="48">
        <f t="shared" si="28"/>
        <v>2945.0320000000006</v>
      </c>
      <c r="AG399" s="47">
        <f t="shared" si="29"/>
        <v>3681.2900000000009</v>
      </c>
      <c r="AH399" s="49" t="s">
        <v>0</v>
      </c>
      <c r="AI399" s="50" t="s">
        <v>1126</v>
      </c>
      <c r="AJ399" s="49"/>
      <c r="AK399" s="38">
        <f t="shared" si="30"/>
        <v>0</v>
      </c>
      <c r="AN399" s="3">
        <f t="shared" si="31"/>
        <v>0</v>
      </c>
      <c r="AO399" s="3"/>
    </row>
    <row r="400" spans="1:41" ht="13.15" customHeight="1" x14ac:dyDescent="0.25">
      <c r="A400" s="3"/>
      <c r="B400" s="3"/>
      <c r="C400" s="36" t="s">
        <v>12</v>
      </c>
      <c r="D400" s="58">
        <v>364670</v>
      </c>
      <c r="E400" s="27" t="s">
        <v>1325</v>
      </c>
      <c r="F400" s="37">
        <v>11.394</v>
      </c>
      <c r="G400" s="27" t="s">
        <v>1323</v>
      </c>
      <c r="H400" s="27"/>
      <c r="I400" s="27" t="s">
        <v>53</v>
      </c>
      <c r="J400" s="27" t="s">
        <v>0</v>
      </c>
      <c r="K400" s="27" t="s">
        <v>53</v>
      </c>
      <c r="L400" s="27" t="s">
        <v>53</v>
      </c>
      <c r="M400" s="27" t="s">
        <v>1326</v>
      </c>
      <c r="N400" s="27" t="s">
        <v>165</v>
      </c>
      <c r="O400" s="27" t="s">
        <v>1324</v>
      </c>
      <c r="P400" s="27" t="s">
        <v>88</v>
      </c>
      <c r="Q400" s="32" t="s">
        <v>89</v>
      </c>
      <c r="R400" s="27">
        <v>255</v>
      </c>
      <c r="S400" s="27">
        <v>35</v>
      </c>
      <c r="T400" s="27">
        <v>21</v>
      </c>
      <c r="U400" s="27">
        <v>98</v>
      </c>
      <c r="V400" s="27" t="s">
        <v>59</v>
      </c>
      <c r="W400" s="27" t="s">
        <v>60</v>
      </c>
      <c r="X400" s="27" t="s">
        <v>72</v>
      </c>
      <c r="Y400" s="27" t="s">
        <v>71</v>
      </c>
      <c r="Z400" s="27" t="s">
        <v>62</v>
      </c>
      <c r="AA400" s="27" t="s">
        <v>658</v>
      </c>
      <c r="AB400" s="27" t="s">
        <v>53</v>
      </c>
      <c r="AC400" s="27" t="s">
        <v>53</v>
      </c>
      <c r="AD400" s="47">
        <v>6255</v>
      </c>
      <c r="AE400" s="47">
        <f t="shared" si="27"/>
        <v>7818.75</v>
      </c>
      <c r="AF400" s="48">
        <f t="shared" si="28"/>
        <v>2896.0810000000006</v>
      </c>
      <c r="AG400" s="47">
        <f t="shared" si="29"/>
        <v>3620.1012500000006</v>
      </c>
      <c r="AH400" s="49" t="s">
        <v>0</v>
      </c>
      <c r="AI400" s="50" t="s">
        <v>1126</v>
      </c>
      <c r="AJ400" s="49"/>
      <c r="AK400" s="38">
        <f t="shared" si="30"/>
        <v>0</v>
      </c>
      <c r="AN400" s="3">
        <f t="shared" si="31"/>
        <v>0</v>
      </c>
      <c r="AO400" s="3"/>
    </row>
    <row r="401" spans="1:41" ht="13.15" customHeight="1" x14ac:dyDescent="0.25">
      <c r="A401" s="3"/>
      <c r="B401" s="3"/>
      <c r="C401" s="36" t="s">
        <v>12</v>
      </c>
      <c r="D401" s="58">
        <v>248820</v>
      </c>
      <c r="E401" s="27" t="s">
        <v>1327</v>
      </c>
      <c r="F401" s="37">
        <v>12.724</v>
      </c>
      <c r="G401" s="27" t="s">
        <v>1323</v>
      </c>
      <c r="H401" s="27"/>
      <c r="I401" s="27" t="s">
        <v>53</v>
      </c>
      <c r="J401" s="27" t="s">
        <v>0</v>
      </c>
      <c r="K401" s="27" t="s">
        <v>53</v>
      </c>
      <c r="L401" s="27" t="s">
        <v>53</v>
      </c>
      <c r="M401" s="27" t="s">
        <v>1328</v>
      </c>
      <c r="N401" s="27" t="s">
        <v>1205</v>
      </c>
      <c r="O401" s="27" t="s">
        <v>1329</v>
      </c>
      <c r="P401" s="27" t="s">
        <v>57</v>
      </c>
      <c r="Q401" s="32" t="s">
        <v>171</v>
      </c>
      <c r="R401" s="27">
        <v>255</v>
      </c>
      <c r="S401" s="27">
        <v>35</v>
      </c>
      <c r="T401" s="27">
        <v>21</v>
      </c>
      <c r="U401" s="27">
        <v>98</v>
      </c>
      <c r="V401" s="27" t="s">
        <v>882</v>
      </c>
      <c r="W401" s="27" t="s">
        <v>60</v>
      </c>
      <c r="X401" s="27" t="s">
        <v>72</v>
      </c>
      <c r="Y401" s="27" t="s">
        <v>62</v>
      </c>
      <c r="Z401" s="27" t="s">
        <v>62</v>
      </c>
      <c r="AA401" s="27" t="s">
        <v>194</v>
      </c>
      <c r="AB401" s="27" t="s">
        <v>53</v>
      </c>
      <c r="AC401" s="27" t="s">
        <v>0</v>
      </c>
      <c r="AD401" s="47">
        <v>5450</v>
      </c>
      <c r="AE401" s="47">
        <f t="shared" ref="AE401:AE464" si="32">IFERROR(IF($AQ$6="FI",AD401*(1+24%),AD401*(1+25%)),"")</f>
        <v>6812.5</v>
      </c>
      <c r="AF401" s="48">
        <f t="shared" ref="AF401:AF464" si="33">IFERROR(IFERROR(IF(MID(Q401,SEARCH("X-ICE",Q401),5)="X-ICE",AD401*(1-($D$4+$D$6))*(1-($D$10+$D$5+$D$8))-$D$11*AD401-$D$7-$D$12),AD401*(1-($D$4))*(1-($D$10+$D$5))-$D$11*AD401-$D$7-$D$12),"")</f>
        <v>2520.7900000000004</v>
      </c>
      <c r="AG401" s="47">
        <f t="shared" ref="AG401:AG464" si="34">IFERROR(IF($AQ$6="FI",AF401*(1+24%),AF401*(1+25%)),"")</f>
        <v>3150.9875000000006</v>
      </c>
      <c r="AH401" s="49" t="s">
        <v>0</v>
      </c>
      <c r="AI401" s="50" t="s">
        <v>0</v>
      </c>
      <c r="AJ401" s="49"/>
      <c r="AK401" s="38">
        <f t="shared" ref="AK401:AK464" si="35">IFERROR(IF($AQ$6="FI",AG401*AJ401,$AJ401*$AF401),0)</f>
        <v>0</v>
      </c>
      <c r="AN401" s="3">
        <f t="shared" si="31"/>
        <v>0</v>
      </c>
      <c r="AO401" s="3"/>
    </row>
    <row r="402" spans="1:41" ht="13.15" customHeight="1" x14ac:dyDescent="0.25">
      <c r="A402" s="3"/>
      <c r="B402" s="3"/>
      <c r="C402" s="36" t="s">
        <v>12</v>
      </c>
      <c r="D402" s="58">
        <v>350234</v>
      </c>
      <c r="E402" s="27" t="s">
        <v>1330</v>
      </c>
      <c r="F402" s="37">
        <v>13.91</v>
      </c>
      <c r="G402" s="27" t="s">
        <v>1331</v>
      </c>
      <c r="H402" s="27"/>
      <c r="I402" s="27" t="s">
        <v>53</v>
      </c>
      <c r="J402" s="27" t="s">
        <v>0</v>
      </c>
      <c r="K402" s="27" t="s">
        <v>53</v>
      </c>
      <c r="L402" s="27" t="s">
        <v>53</v>
      </c>
      <c r="M402" s="27" t="s">
        <v>1332</v>
      </c>
      <c r="N402" s="27" t="s">
        <v>490</v>
      </c>
      <c r="O402" s="27" t="s">
        <v>1333</v>
      </c>
      <c r="P402" s="27" t="s">
        <v>57</v>
      </c>
      <c r="Q402" s="32" t="s">
        <v>171</v>
      </c>
      <c r="R402" s="27">
        <v>265</v>
      </c>
      <c r="S402" s="27">
        <v>35</v>
      </c>
      <c r="T402" s="27">
        <v>21</v>
      </c>
      <c r="U402" s="27">
        <v>101</v>
      </c>
      <c r="V402" s="27" t="s">
        <v>282</v>
      </c>
      <c r="W402" s="27" t="s">
        <v>60</v>
      </c>
      <c r="X402" s="27" t="s">
        <v>72</v>
      </c>
      <c r="Y402" s="27" t="s">
        <v>62</v>
      </c>
      <c r="Z402" s="27" t="s">
        <v>62</v>
      </c>
      <c r="AA402" s="27" t="s">
        <v>194</v>
      </c>
      <c r="AB402" s="27" t="s">
        <v>53</v>
      </c>
      <c r="AC402" s="27" t="s">
        <v>0</v>
      </c>
      <c r="AD402" s="47">
        <v>6040</v>
      </c>
      <c r="AE402" s="47">
        <f t="shared" si="32"/>
        <v>7550</v>
      </c>
      <c r="AF402" s="48">
        <f t="shared" si="33"/>
        <v>2795.8480000000004</v>
      </c>
      <c r="AG402" s="47">
        <f t="shared" si="34"/>
        <v>3494.8100000000004</v>
      </c>
      <c r="AH402" s="49" t="s">
        <v>0</v>
      </c>
      <c r="AI402" s="50" t="s">
        <v>0</v>
      </c>
      <c r="AJ402" s="49"/>
      <c r="AK402" s="38">
        <f t="shared" si="35"/>
        <v>0</v>
      </c>
      <c r="AN402" s="3">
        <f t="shared" ref="AN402:AN465" si="36">IF(G402=G401,AN401,IFERROR(1/AN401-1,1))</f>
        <v>1</v>
      </c>
      <c r="AO402" s="3"/>
    </row>
    <row r="403" spans="1:41" ht="13.15" customHeight="1" x14ac:dyDescent="0.25">
      <c r="A403" s="3"/>
      <c r="B403" s="3"/>
      <c r="C403" s="36" t="s">
        <v>12</v>
      </c>
      <c r="D403" s="58">
        <v>605422</v>
      </c>
      <c r="E403" s="27" t="s">
        <v>1334</v>
      </c>
      <c r="F403" s="37">
        <v>13.528</v>
      </c>
      <c r="G403" s="27" t="s">
        <v>1335</v>
      </c>
      <c r="H403" s="27"/>
      <c r="I403" s="27" t="s">
        <v>53</v>
      </c>
      <c r="J403" s="27" t="s">
        <v>0</v>
      </c>
      <c r="K403" s="27" t="s">
        <v>53</v>
      </c>
      <c r="L403" s="27" t="s">
        <v>53</v>
      </c>
      <c r="M403" s="27" t="s">
        <v>0</v>
      </c>
      <c r="N403" s="27" t="s">
        <v>204</v>
      </c>
      <c r="O403" s="27" t="s">
        <v>1336</v>
      </c>
      <c r="P403" s="27" t="s">
        <v>109</v>
      </c>
      <c r="Q403" s="32" t="s">
        <v>110</v>
      </c>
      <c r="R403" s="27">
        <v>275</v>
      </c>
      <c r="S403" s="27">
        <v>35</v>
      </c>
      <c r="T403" s="27">
        <v>21</v>
      </c>
      <c r="U403" s="27">
        <v>103</v>
      </c>
      <c r="V403" s="27" t="s">
        <v>59</v>
      </c>
      <c r="W403" s="27" t="s">
        <v>60</v>
      </c>
      <c r="X403" s="27" t="s">
        <v>0</v>
      </c>
      <c r="Y403" s="27" t="s">
        <v>0</v>
      </c>
      <c r="Z403" s="27" t="s">
        <v>0</v>
      </c>
      <c r="AA403" s="27" t="s">
        <v>0</v>
      </c>
      <c r="AB403" s="27" t="s">
        <v>0</v>
      </c>
      <c r="AC403" s="27" t="s">
        <v>0</v>
      </c>
      <c r="AD403" s="47">
        <v>6474</v>
      </c>
      <c r="AE403" s="47">
        <f t="shared" si="32"/>
        <v>8092.5</v>
      </c>
      <c r="AF403" s="48">
        <f t="shared" si="33"/>
        <v>2998.1788000000006</v>
      </c>
      <c r="AG403" s="47">
        <f t="shared" si="34"/>
        <v>3747.723500000001</v>
      </c>
      <c r="AH403" s="49" t="s">
        <v>0</v>
      </c>
      <c r="AI403" s="50" t="s">
        <v>667</v>
      </c>
      <c r="AJ403" s="49"/>
      <c r="AK403" s="38">
        <f t="shared" si="35"/>
        <v>0</v>
      </c>
      <c r="AN403" s="3">
        <f t="shared" si="36"/>
        <v>0</v>
      </c>
      <c r="AO403" s="3"/>
    </row>
    <row r="404" spans="1:41" ht="13.15" customHeight="1" x14ac:dyDescent="0.25">
      <c r="A404" s="3"/>
      <c r="B404" s="3"/>
      <c r="C404" s="36" t="s">
        <v>12</v>
      </c>
      <c r="D404" s="58">
        <v>708601</v>
      </c>
      <c r="E404" s="27" t="s">
        <v>1337</v>
      </c>
      <c r="F404" s="37">
        <v>13.510999999999999</v>
      </c>
      <c r="G404" s="27" t="s">
        <v>1335</v>
      </c>
      <c r="H404" s="27"/>
      <c r="I404" s="27" t="s">
        <v>53</v>
      </c>
      <c r="J404" s="27" t="s">
        <v>0</v>
      </c>
      <c r="K404" s="27" t="s">
        <v>53</v>
      </c>
      <c r="L404" s="27" t="s">
        <v>53</v>
      </c>
      <c r="M404" s="27" t="s">
        <v>1338</v>
      </c>
      <c r="N404" s="27" t="s">
        <v>204</v>
      </c>
      <c r="O404" s="27" t="s">
        <v>1336</v>
      </c>
      <c r="P404" s="27" t="s">
        <v>88</v>
      </c>
      <c r="Q404" s="32" t="s">
        <v>89</v>
      </c>
      <c r="R404" s="27">
        <v>275</v>
      </c>
      <c r="S404" s="27">
        <v>35</v>
      </c>
      <c r="T404" s="27">
        <v>21</v>
      </c>
      <c r="U404" s="27">
        <v>103</v>
      </c>
      <c r="V404" s="27" t="s">
        <v>59</v>
      </c>
      <c r="W404" s="27" t="s">
        <v>60</v>
      </c>
      <c r="X404" s="27" t="s">
        <v>62</v>
      </c>
      <c r="Y404" s="27" t="s">
        <v>71</v>
      </c>
      <c r="Z404" s="27" t="s">
        <v>62</v>
      </c>
      <c r="AA404" s="27" t="s">
        <v>658</v>
      </c>
      <c r="AB404" s="27" t="s">
        <v>53</v>
      </c>
      <c r="AC404" s="27" t="s">
        <v>53</v>
      </c>
      <c r="AD404" s="47">
        <v>5116</v>
      </c>
      <c r="AE404" s="47">
        <f t="shared" si="32"/>
        <v>6395</v>
      </c>
      <c r="AF404" s="48">
        <f t="shared" si="33"/>
        <v>2365.0792000000001</v>
      </c>
      <c r="AG404" s="47">
        <f t="shared" si="34"/>
        <v>2956.3490000000002</v>
      </c>
      <c r="AH404" s="49" t="s">
        <v>0</v>
      </c>
      <c r="AI404" s="50" t="s">
        <v>667</v>
      </c>
      <c r="AJ404" s="49"/>
      <c r="AK404" s="38">
        <f t="shared" si="35"/>
        <v>0</v>
      </c>
      <c r="AN404" s="3">
        <f t="shared" si="36"/>
        <v>0</v>
      </c>
      <c r="AO404" s="3"/>
    </row>
    <row r="405" spans="1:41" ht="13.15" customHeight="1" x14ac:dyDescent="0.25">
      <c r="A405" s="3"/>
      <c r="B405" s="3"/>
      <c r="C405" s="36" t="s">
        <v>12</v>
      </c>
      <c r="D405" s="58">
        <v>184403</v>
      </c>
      <c r="E405" s="27" t="s">
        <v>1339</v>
      </c>
      <c r="F405" s="37">
        <v>13.507999999999999</v>
      </c>
      <c r="G405" s="27" t="s">
        <v>1335</v>
      </c>
      <c r="H405" s="27"/>
      <c r="I405" s="27" t="s">
        <v>53</v>
      </c>
      <c r="J405" s="27" t="s">
        <v>0</v>
      </c>
      <c r="K405" s="27" t="s">
        <v>53</v>
      </c>
      <c r="L405" s="27" t="s">
        <v>53</v>
      </c>
      <c r="M405" s="27" t="s">
        <v>0</v>
      </c>
      <c r="N405" s="27" t="s">
        <v>500</v>
      </c>
      <c r="O405" s="27" t="s">
        <v>1340</v>
      </c>
      <c r="P405" s="27" t="s">
        <v>57</v>
      </c>
      <c r="Q405" s="32" t="s">
        <v>171</v>
      </c>
      <c r="R405" s="27">
        <v>275</v>
      </c>
      <c r="S405" s="27">
        <v>35</v>
      </c>
      <c r="T405" s="27">
        <v>21</v>
      </c>
      <c r="U405" s="27">
        <v>103</v>
      </c>
      <c r="V405" s="27" t="s">
        <v>282</v>
      </c>
      <c r="W405" s="27" t="s">
        <v>60</v>
      </c>
      <c r="X405" s="27" t="s">
        <v>0</v>
      </c>
      <c r="Y405" s="27" t="s">
        <v>0</v>
      </c>
      <c r="Z405" s="27" t="s">
        <v>0</v>
      </c>
      <c r="AA405" s="27" t="s">
        <v>0</v>
      </c>
      <c r="AB405" s="27" t="s">
        <v>0</v>
      </c>
      <c r="AC405" s="27" t="s">
        <v>0</v>
      </c>
      <c r="AD405" s="47">
        <v>6570</v>
      </c>
      <c r="AE405" s="47">
        <f t="shared" si="32"/>
        <v>8212.5</v>
      </c>
      <c r="AF405" s="48">
        <f t="shared" si="33"/>
        <v>3042.9340000000002</v>
      </c>
      <c r="AG405" s="47">
        <f t="shared" si="34"/>
        <v>3803.6675000000005</v>
      </c>
      <c r="AH405" s="49" t="s">
        <v>1341</v>
      </c>
      <c r="AI405" s="50" t="s">
        <v>1187</v>
      </c>
      <c r="AJ405" s="49"/>
      <c r="AK405" s="38">
        <f t="shared" si="35"/>
        <v>0</v>
      </c>
      <c r="AN405" s="3">
        <f t="shared" si="36"/>
        <v>0</v>
      </c>
      <c r="AO405" s="3"/>
    </row>
    <row r="406" spans="1:41" ht="13.15" customHeight="1" x14ac:dyDescent="0.25">
      <c r="A406" s="3"/>
      <c r="B406" s="3"/>
      <c r="C406" s="36" t="s">
        <v>12</v>
      </c>
      <c r="D406" s="58">
        <v>482284</v>
      </c>
      <c r="E406" s="27" t="s">
        <v>1342</v>
      </c>
      <c r="F406" s="37">
        <v>13.91</v>
      </c>
      <c r="G406" s="27" t="s">
        <v>1335</v>
      </c>
      <c r="H406" s="27"/>
      <c r="I406" s="27" t="s">
        <v>53</v>
      </c>
      <c r="J406" s="27" t="s">
        <v>0</v>
      </c>
      <c r="K406" s="27" t="s">
        <v>53</v>
      </c>
      <c r="L406" s="27" t="s">
        <v>53</v>
      </c>
      <c r="M406" s="27" t="s">
        <v>1343</v>
      </c>
      <c r="N406" s="27" t="s">
        <v>500</v>
      </c>
      <c r="O406" s="27" t="s">
        <v>1340</v>
      </c>
      <c r="P406" s="27" t="s">
        <v>57</v>
      </c>
      <c r="Q406" s="32" t="s">
        <v>171</v>
      </c>
      <c r="R406" s="27">
        <v>275</v>
      </c>
      <c r="S406" s="27">
        <v>35</v>
      </c>
      <c r="T406" s="27">
        <v>21</v>
      </c>
      <c r="U406" s="27">
        <v>103</v>
      </c>
      <c r="V406" s="27" t="s">
        <v>282</v>
      </c>
      <c r="W406" s="27" t="s">
        <v>60</v>
      </c>
      <c r="X406" s="27" t="s">
        <v>72</v>
      </c>
      <c r="Y406" s="27" t="s">
        <v>62</v>
      </c>
      <c r="Z406" s="27" t="s">
        <v>62</v>
      </c>
      <c r="AA406" s="27" t="s">
        <v>194</v>
      </c>
      <c r="AB406" s="27" t="s">
        <v>53</v>
      </c>
      <c r="AC406" s="27" t="s">
        <v>0</v>
      </c>
      <c r="AD406" s="47">
        <v>6444</v>
      </c>
      <c r="AE406" s="47">
        <f t="shared" si="32"/>
        <v>8055</v>
      </c>
      <c r="AF406" s="48">
        <f t="shared" si="33"/>
        <v>2984.1928000000007</v>
      </c>
      <c r="AG406" s="47">
        <f t="shared" si="34"/>
        <v>3730.2410000000009</v>
      </c>
      <c r="AH406" s="49" t="s">
        <v>0</v>
      </c>
      <c r="AI406" s="50" t="s">
        <v>0</v>
      </c>
      <c r="AJ406" s="49"/>
      <c r="AK406" s="38">
        <f t="shared" si="35"/>
        <v>0</v>
      </c>
      <c r="AN406" s="3">
        <f t="shared" si="36"/>
        <v>0</v>
      </c>
      <c r="AO406" s="3"/>
    </row>
    <row r="407" spans="1:41" ht="13.15" customHeight="1" x14ac:dyDescent="0.25">
      <c r="A407" s="3"/>
      <c r="B407" s="3"/>
      <c r="C407" s="36" t="s">
        <v>12</v>
      </c>
      <c r="D407" s="58">
        <v>666865</v>
      </c>
      <c r="E407" s="27" t="s">
        <v>1344</v>
      </c>
      <c r="F407" s="37">
        <v>13.510999999999999</v>
      </c>
      <c r="G407" s="27" t="s">
        <v>1335</v>
      </c>
      <c r="H407" s="27"/>
      <c r="I407" s="27" t="s">
        <v>53</v>
      </c>
      <c r="J407" s="27" t="s">
        <v>0</v>
      </c>
      <c r="K407" s="27" t="s">
        <v>0</v>
      </c>
      <c r="L407" s="27" t="s">
        <v>53</v>
      </c>
      <c r="M407" s="27" t="s">
        <v>1345</v>
      </c>
      <c r="N407" s="27" t="s">
        <v>886</v>
      </c>
      <c r="O407" s="27" t="s">
        <v>1346</v>
      </c>
      <c r="P407" s="27" t="s">
        <v>57</v>
      </c>
      <c r="Q407" s="32" t="s">
        <v>171</v>
      </c>
      <c r="R407" s="27">
        <v>275</v>
      </c>
      <c r="S407" s="27">
        <v>35</v>
      </c>
      <c r="T407" s="27">
        <v>21</v>
      </c>
      <c r="U407" s="27">
        <v>105</v>
      </c>
      <c r="V407" s="27" t="s">
        <v>282</v>
      </c>
      <c r="W407" s="27" t="s">
        <v>60</v>
      </c>
      <c r="X407" s="27" t="s">
        <v>72</v>
      </c>
      <c r="Y407" s="27" t="s">
        <v>61</v>
      </c>
      <c r="Z407" s="27" t="s">
        <v>62</v>
      </c>
      <c r="AA407" s="27" t="s">
        <v>658</v>
      </c>
      <c r="AB407" s="27" t="s">
        <v>53</v>
      </c>
      <c r="AC407" s="27" t="s">
        <v>0</v>
      </c>
      <c r="AD407" s="47">
        <v>8159</v>
      </c>
      <c r="AE407" s="47">
        <f t="shared" si="32"/>
        <v>10198.75</v>
      </c>
      <c r="AF407" s="48">
        <f t="shared" si="33"/>
        <v>3783.7258000000002</v>
      </c>
      <c r="AG407" s="47">
        <f t="shared" si="34"/>
        <v>4729.6572500000002</v>
      </c>
      <c r="AH407" s="49" t="s">
        <v>1347</v>
      </c>
      <c r="AI407" s="50" t="s">
        <v>1126</v>
      </c>
      <c r="AJ407" s="49"/>
      <c r="AK407" s="38">
        <f t="shared" si="35"/>
        <v>0</v>
      </c>
      <c r="AN407" s="3">
        <f t="shared" si="36"/>
        <v>0</v>
      </c>
      <c r="AO407" s="3"/>
    </row>
    <row r="408" spans="1:41" ht="13.15" customHeight="1" x14ac:dyDescent="0.25">
      <c r="A408" s="3"/>
      <c r="B408" s="3"/>
      <c r="C408" s="36" t="s">
        <v>12</v>
      </c>
      <c r="D408" s="58">
        <v>490053</v>
      </c>
      <c r="E408" s="27" t="s">
        <v>1348</v>
      </c>
      <c r="F408" s="37">
        <v>15.584</v>
      </c>
      <c r="G408" s="27" t="s">
        <v>1349</v>
      </c>
      <c r="H408" s="27"/>
      <c r="I408" s="27" t="s">
        <v>53</v>
      </c>
      <c r="J408" s="27" t="s">
        <v>0</v>
      </c>
      <c r="K408" s="27" t="s">
        <v>53</v>
      </c>
      <c r="L408" s="27" t="s">
        <v>53</v>
      </c>
      <c r="M408" s="27" t="s">
        <v>0</v>
      </c>
      <c r="N408" s="27" t="s">
        <v>1038</v>
      </c>
      <c r="O408" s="27" t="s">
        <v>1350</v>
      </c>
      <c r="P408" s="27" t="s">
        <v>109</v>
      </c>
      <c r="Q408" s="32" t="s">
        <v>110</v>
      </c>
      <c r="R408" s="27">
        <v>285</v>
      </c>
      <c r="S408" s="27">
        <v>35</v>
      </c>
      <c r="T408" s="27">
        <v>21</v>
      </c>
      <c r="U408" s="27">
        <v>105</v>
      </c>
      <c r="V408" s="27" t="s">
        <v>59</v>
      </c>
      <c r="W408" s="27" t="s">
        <v>60</v>
      </c>
      <c r="X408" s="27" t="s">
        <v>0</v>
      </c>
      <c r="Y408" s="27" t="s">
        <v>0</v>
      </c>
      <c r="Z408" s="27" t="s">
        <v>0</v>
      </c>
      <c r="AA408" s="27" t="s">
        <v>0</v>
      </c>
      <c r="AB408" s="27" t="s">
        <v>0</v>
      </c>
      <c r="AC408" s="27" t="s">
        <v>0</v>
      </c>
      <c r="AD408" s="47">
        <v>5906</v>
      </c>
      <c r="AE408" s="47">
        <f t="shared" si="32"/>
        <v>7382.5</v>
      </c>
      <c r="AF408" s="48">
        <f t="shared" si="33"/>
        <v>2733.3772000000004</v>
      </c>
      <c r="AG408" s="47">
        <f t="shared" si="34"/>
        <v>3416.7215000000006</v>
      </c>
      <c r="AH408" s="49" t="s">
        <v>0</v>
      </c>
      <c r="AI408" s="50" t="s">
        <v>667</v>
      </c>
      <c r="AJ408" s="49"/>
      <c r="AK408" s="38">
        <f t="shared" si="35"/>
        <v>0</v>
      </c>
      <c r="AN408" s="3">
        <f t="shared" si="36"/>
        <v>1</v>
      </c>
      <c r="AO408" s="3"/>
    </row>
    <row r="409" spans="1:41" ht="13.15" customHeight="1" x14ac:dyDescent="0.25">
      <c r="A409" s="3"/>
      <c r="B409" s="3"/>
      <c r="C409" s="36" t="s">
        <v>12</v>
      </c>
      <c r="D409" s="58">
        <v>783214</v>
      </c>
      <c r="E409" s="27" t="s">
        <v>1351</v>
      </c>
      <c r="F409" s="37">
        <v>13.04</v>
      </c>
      <c r="G409" s="27" t="s">
        <v>1349</v>
      </c>
      <c r="H409" s="27"/>
      <c r="I409" s="27" t="s">
        <v>53</v>
      </c>
      <c r="J409" s="27" t="s">
        <v>0</v>
      </c>
      <c r="K409" s="27" t="s">
        <v>53</v>
      </c>
      <c r="L409" s="27" t="s">
        <v>53</v>
      </c>
      <c r="M409" s="27" t="s">
        <v>1352</v>
      </c>
      <c r="N409" s="27" t="s">
        <v>1068</v>
      </c>
      <c r="O409" s="27" t="s">
        <v>1353</v>
      </c>
      <c r="P409" s="27" t="s">
        <v>57</v>
      </c>
      <c r="Q409" s="32" t="s">
        <v>171</v>
      </c>
      <c r="R409" s="27">
        <v>285</v>
      </c>
      <c r="S409" s="27">
        <v>35</v>
      </c>
      <c r="T409" s="27">
        <v>21</v>
      </c>
      <c r="U409" s="27">
        <v>108</v>
      </c>
      <c r="V409" s="27" t="s">
        <v>282</v>
      </c>
      <c r="W409" s="27" t="s">
        <v>60</v>
      </c>
      <c r="X409" s="27" t="s">
        <v>62</v>
      </c>
      <c r="Y409" s="27" t="s">
        <v>72</v>
      </c>
      <c r="Z409" s="27" t="s">
        <v>62</v>
      </c>
      <c r="AA409" s="27" t="s">
        <v>1354</v>
      </c>
      <c r="AB409" s="27" t="s">
        <v>53</v>
      </c>
      <c r="AC409" s="27" t="s">
        <v>0</v>
      </c>
      <c r="AD409" s="47">
        <v>7282</v>
      </c>
      <c r="AE409" s="47">
        <f t="shared" si="32"/>
        <v>9102.5</v>
      </c>
      <c r="AF409" s="48">
        <f t="shared" si="33"/>
        <v>3374.8684000000003</v>
      </c>
      <c r="AG409" s="47">
        <f t="shared" si="34"/>
        <v>4218.5855000000001</v>
      </c>
      <c r="AH409" s="49" t="s">
        <v>1355</v>
      </c>
      <c r="AI409" s="50" t="s">
        <v>0</v>
      </c>
      <c r="AJ409" s="49"/>
      <c r="AK409" s="38">
        <f t="shared" si="35"/>
        <v>0</v>
      </c>
      <c r="AN409" s="3">
        <f t="shared" si="36"/>
        <v>1</v>
      </c>
      <c r="AO409" s="3"/>
    </row>
    <row r="410" spans="1:41" ht="13.15" customHeight="1" x14ac:dyDescent="0.25">
      <c r="A410" s="3"/>
      <c r="B410" s="3"/>
      <c r="C410" s="36" t="s">
        <v>12</v>
      </c>
      <c r="D410" s="58">
        <v>997516</v>
      </c>
      <c r="E410" s="27" t="s">
        <v>1356</v>
      </c>
      <c r="F410" s="37">
        <v>11.147</v>
      </c>
      <c r="G410" s="27" t="s">
        <v>1357</v>
      </c>
      <c r="H410" s="27"/>
      <c r="I410" s="27" t="s">
        <v>53</v>
      </c>
      <c r="J410" s="27" t="s">
        <v>0</v>
      </c>
      <c r="K410" s="27" t="s">
        <v>53</v>
      </c>
      <c r="L410" s="27" t="s">
        <v>53</v>
      </c>
      <c r="M410" s="27" t="s">
        <v>1358</v>
      </c>
      <c r="N410" s="27" t="s">
        <v>1172</v>
      </c>
      <c r="O410" s="27" t="s">
        <v>1359</v>
      </c>
      <c r="P410" s="27" t="s">
        <v>57</v>
      </c>
      <c r="Q410" s="32" t="s">
        <v>171</v>
      </c>
      <c r="R410" s="27">
        <v>255</v>
      </c>
      <c r="S410" s="27">
        <v>30</v>
      </c>
      <c r="T410" s="27">
        <v>19</v>
      </c>
      <c r="U410" s="27">
        <v>91</v>
      </c>
      <c r="V410" s="27" t="s">
        <v>882</v>
      </c>
      <c r="W410" s="27" t="s">
        <v>60</v>
      </c>
      <c r="X410" s="27" t="s">
        <v>61</v>
      </c>
      <c r="Y410" s="27" t="s">
        <v>62</v>
      </c>
      <c r="Z410" s="27" t="s">
        <v>62</v>
      </c>
      <c r="AA410" s="27" t="s">
        <v>658</v>
      </c>
      <c r="AB410" s="27" t="s">
        <v>53</v>
      </c>
      <c r="AC410" s="27" t="s">
        <v>0</v>
      </c>
      <c r="AD410" s="47">
        <v>5521</v>
      </c>
      <c r="AE410" s="47">
        <f t="shared" si="32"/>
        <v>6901.25</v>
      </c>
      <c r="AF410" s="48">
        <f t="shared" si="33"/>
        <v>2553.8902000000003</v>
      </c>
      <c r="AG410" s="47">
        <f t="shared" si="34"/>
        <v>3192.3627500000002</v>
      </c>
      <c r="AH410" s="49" t="s">
        <v>0</v>
      </c>
      <c r="AI410" s="50" t="s">
        <v>0</v>
      </c>
      <c r="AJ410" s="49"/>
      <c r="AK410" s="38">
        <f t="shared" si="35"/>
        <v>0</v>
      </c>
      <c r="AN410" s="3">
        <f t="shared" si="36"/>
        <v>0</v>
      </c>
      <c r="AO410" s="3"/>
    </row>
    <row r="411" spans="1:41" ht="13.15" customHeight="1" x14ac:dyDescent="0.25">
      <c r="A411" s="3"/>
      <c r="B411" s="3"/>
      <c r="C411" s="36" t="s">
        <v>12</v>
      </c>
      <c r="D411" s="58">
        <v>258596</v>
      </c>
      <c r="E411" s="27" t="s">
        <v>1360</v>
      </c>
      <c r="F411" s="37">
        <v>11.061999999999999</v>
      </c>
      <c r="G411" s="27" t="s">
        <v>1361</v>
      </c>
      <c r="H411" s="27"/>
      <c r="I411" s="27" t="s">
        <v>53</v>
      </c>
      <c r="J411" s="27" t="s">
        <v>0</v>
      </c>
      <c r="K411" s="27" t="s">
        <v>53</v>
      </c>
      <c r="L411" s="27" t="s">
        <v>53</v>
      </c>
      <c r="M411" s="27" t="s">
        <v>1362</v>
      </c>
      <c r="N411" s="27" t="s">
        <v>989</v>
      </c>
      <c r="O411" s="27" t="s">
        <v>1363</v>
      </c>
      <c r="P411" s="27" t="s">
        <v>57</v>
      </c>
      <c r="Q411" s="32" t="s">
        <v>171</v>
      </c>
      <c r="R411" s="27">
        <v>265</v>
      </c>
      <c r="S411" s="27">
        <v>30</v>
      </c>
      <c r="T411" s="27">
        <v>19</v>
      </c>
      <c r="U411" s="27">
        <v>93</v>
      </c>
      <c r="V411" s="27" t="s">
        <v>882</v>
      </c>
      <c r="W411" s="27" t="s">
        <v>60</v>
      </c>
      <c r="X411" s="27" t="s">
        <v>72</v>
      </c>
      <c r="Y411" s="27" t="s">
        <v>72</v>
      </c>
      <c r="Z411" s="27" t="s">
        <v>62</v>
      </c>
      <c r="AA411" s="27" t="s">
        <v>658</v>
      </c>
      <c r="AB411" s="27" t="s">
        <v>53</v>
      </c>
      <c r="AC411" s="27" t="s">
        <v>0</v>
      </c>
      <c r="AD411" s="47">
        <v>4886</v>
      </c>
      <c r="AE411" s="47">
        <f t="shared" si="32"/>
        <v>6107.5</v>
      </c>
      <c r="AF411" s="48">
        <f t="shared" si="33"/>
        <v>2257.8532000000005</v>
      </c>
      <c r="AG411" s="47">
        <f t="shared" si="34"/>
        <v>2822.3165000000008</v>
      </c>
      <c r="AH411" s="49" t="s">
        <v>0</v>
      </c>
      <c r="AI411" s="50" t="s">
        <v>0</v>
      </c>
      <c r="AJ411" s="49"/>
      <c r="AK411" s="38">
        <f t="shared" si="35"/>
        <v>0</v>
      </c>
      <c r="AN411" s="3">
        <f t="shared" si="36"/>
        <v>1</v>
      </c>
      <c r="AO411" s="3"/>
    </row>
    <row r="412" spans="1:41" ht="13.15" customHeight="1" x14ac:dyDescent="0.25">
      <c r="A412" s="3"/>
      <c r="B412" s="3"/>
      <c r="C412" s="36" t="s">
        <v>12</v>
      </c>
      <c r="D412" s="58">
        <v>695309</v>
      </c>
      <c r="E412" s="27" t="s">
        <v>1364</v>
      </c>
      <c r="F412" s="37">
        <v>12.564</v>
      </c>
      <c r="G412" s="27" t="s">
        <v>1365</v>
      </c>
      <c r="H412" s="27"/>
      <c r="I412" s="27" t="s">
        <v>0</v>
      </c>
      <c r="J412" s="27" t="s">
        <v>53</v>
      </c>
      <c r="K412" s="27" t="s">
        <v>0</v>
      </c>
      <c r="L412" s="27" t="s">
        <v>53</v>
      </c>
      <c r="M412" s="27" t="s">
        <v>1366</v>
      </c>
      <c r="N412" s="27" t="s">
        <v>1205</v>
      </c>
      <c r="O412" s="27" t="s">
        <v>1367</v>
      </c>
      <c r="P412" s="27" t="s">
        <v>57</v>
      </c>
      <c r="Q412" s="32" t="s">
        <v>532</v>
      </c>
      <c r="R412" s="27">
        <v>285</v>
      </c>
      <c r="S412" s="27">
        <v>30</v>
      </c>
      <c r="T412" s="27">
        <v>19</v>
      </c>
      <c r="U412" s="27">
        <v>98</v>
      </c>
      <c r="V412" s="27" t="s">
        <v>882</v>
      </c>
      <c r="W412" s="27" t="s">
        <v>60</v>
      </c>
      <c r="X412" s="27" t="s">
        <v>61</v>
      </c>
      <c r="Y412" s="27" t="s">
        <v>72</v>
      </c>
      <c r="Z412" s="27" t="s">
        <v>62</v>
      </c>
      <c r="AA412" s="27" t="s">
        <v>1368</v>
      </c>
      <c r="AB412" s="27" t="s">
        <v>53</v>
      </c>
      <c r="AC412" s="27" t="s">
        <v>0</v>
      </c>
      <c r="AD412" s="47">
        <v>5150</v>
      </c>
      <c r="AE412" s="47">
        <f t="shared" si="32"/>
        <v>6437.5</v>
      </c>
      <c r="AF412" s="48">
        <f t="shared" si="33"/>
        <v>2380.9300000000003</v>
      </c>
      <c r="AG412" s="47">
        <f t="shared" si="34"/>
        <v>2976.1625000000004</v>
      </c>
      <c r="AH412" s="49" t="s">
        <v>0</v>
      </c>
      <c r="AI412" s="50" t="s">
        <v>0</v>
      </c>
      <c r="AJ412" s="49"/>
      <c r="AK412" s="38">
        <f t="shared" si="35"/>
        <v>0</v>
      </c>
      <c r="AN412" s="3">
        <f t="shared" si="36"/>
        <v>0</v>
      </c>
      <c r="AO412" s="3"/>
    </row>
    <row r="413" spans="1:41" ht="13.15" customHeight="1" x14ac:dyDescent="0.25">
      <c r="A413" s="3"/>
      <c r="B413" s="3"/>
      <c r="C413" s="36" t="s">
        <v>12</v>
      </c>
      <c r="D413" s="58">
        <v>509236</v>
      </c>
      <c r="E413" s="27" t="s">
        <v>1369</v>
      </c>
      <c r="F413" s="37">
        <v>12.787000000000001</v>
      </c>
      <c r="G413" s="27" t="s">
        <v>1370</v>
      </c>
      <c r="H413" s="27"/>
      <c r="I413" s="27" t="s">
        <v>0</v>
      </c>
      <c r="J413" s="27" t="s">
        <v>53</v>
      </c>
      <c r="K413" s="27" t="s">
        <v>0</v>
      </c>
      <c r="L413" s="27" t="s">
        <v>53</v>
      </c>
      <c r="M413" s="27" t="s">
        <v>1371</v>
      </c>
      <c r="N413" s="27" t="s">
        <v>1221</v>
      </c>
      <c r="O413" s="27" t="s">
        <v>1372</v>
      </c>
      <c r="P413" s="27" t="s">
        <v>57</v>
      </c>
      <c r="Q413" s="32" t="s">
        <v>532</v>
      </c>
      <c r="R413" s="27">
        <v>295</v>
      </c>
      <c r="S413" s="27">
        <v>30</v>
      </c>
      <c r="T413" s="27">
        <v>19</v>
      </c>
      <c r="U413" s="27">
        <v>100</v>
      </c>
      <c r="V413" s="27" t="s">
        <v>882</v>
      </c>
      <c r="W413" s="27" t="s">
        <v>60</v>
      </c>
      <c r="X413" s="27" t="s">
        <v>72</v>
      </c>
      <c r="Y413" s="27" t="s">
        <v>72</v>
      </c>
      <c r="Z413" s="27" t="s">
        <v>62</v>
      </c>
      <c r="AA413" s="27" t="s">
        <v>1368</v>
      </c>
      <c r="AB413" s="27" t="s">
        <v>53</v>
      </c>
      <c r="AC413" s="27" t="s">
        <v>0</v>
      </c>
      <c r="AD413" s="47">
        <v>5815</v>
      </c>
      <c r="AE413" s="47">
        <f t="shared" si="32"/>
        <v>7268.75</v>
      </c>
      <c r="AF413" s="48">
        <f t="shared" si="33"/>
        <v>2690.9530000000004</v>
      </c>
      <c r="AG413" s="47">
        <f t="shared" si="34"/>
        <v>3363.6912500000008</v>
      </c>
      <c r="AH413" s="49" t="s">
        <v>0</v>
      </c>
      <c r="AI413" s="50" t="s">
        <v>0</v>
      </c>
      <c r="AJ413" s="49"/>
      <c r="AK413" s="38">
        <f t="shared" si="35"/>
        <v>0</v>
      </c>
      <c r="AN413" s="3">
        <f t="shared" si="36"/>
        <v>1</v>
      </c>
      <c r="AO413" s="3"/>
    </row>
    <row r="414" spans="1:41" ht="13.15" customHeight="1" x14ac:dyDescent="0.25">
      <c r="A414" s="3"/>
      <c r="B414" s="3"/>
      <c r="C414" s="36" t="s">
        <v>12</v>
      </c>
      <c r="D414" s="58">
        <v>920854</v>
      </c>
      <c r="E414" s="27" t="s">
        <v>1373</v>
      </c>
      <c r="F414" s="37">
        <v>11.247</v>
      </c>
      <c r="G414" s="27" t="s">
        <v>1374</v>
      </c>
      <c r="H414" s="27"/>
      <c r="I414" s="27" t="s">
        <v>53</v>
      </c>
      <c r="J414" s="27" t="s">
        <v>0</v>
      </c>
      <c r="K414" s="27" t="s">
        <v>53</v>
      </c>
      <c r="L414" s="27" t="s">
        <v>53</v>
      </c>
      <c r="M414" s="27" t="s">
        <v>1375</v>
      </c>
      <c r="N414" s="27" t="s">
        <v>935</v>
      </c>
      <c r="O414" s="27" t="s">
        <v>1376</v>
      </c>
      <c r="P414" s="27" t="s">
        <v>57</v>
      </c>
      <c r="Q414" s="32" t="s">
        <v>171</v>
      </c>
      <c r="R414" s="27">
        <v>255</v>
      </c>
      <c r="S414" s="27">
        <v>30</v>
      </c>
      <c r="T414" s="27">
        <v>20</v>
      </c>
      <c r="U414" s="27">
        <v>92</v>
      </c>
      <c r="V414" s="27" t="s">
        <v>882</v>
      </c>
      <c r="W414" s="27" t="s">
        <v>60</v>
      </c>
      <c r="X414" s="27" t="s">
        <v>61</v>
      </c>
      <c r="Y414" s="27" t="s">
        <v>62</v>
      </c>
      <c r="Z414" s="27" t="s">
        <v>62</v>
      </c>
      <c r="AA414" s="27" t="s">
        <v>658</v>
      </c>
      <c r="AB414" s="27" t="s">
        <v>53</v>
      </c>
      <c r="AC414" s="27" t="s">
        <v>0</v>
      </c>
      <c r="AD414" s="47">
        <v>5807</v>
      </c>
      <c r="AE414" s="47">
        <f t="shared" si="32"/>
        <v>7258.75</v>
      </c>
      <c r="AF414" s="48">
        <f t="shared" si="33"/>
        <v>2687.2234000000003</v>
      </c>
      <c r="AG414" s="47">
        <f t="shared" si="34"/>
        <v>3359.0292500000005</v>
      </c>
      <c r="AH414" s="49" t="s">
        <v>0</v>
      </c>
      <c r="AI414" s="50" t="s">
        <v>0</v>
      </c>
      <c r="AJ414" s="49"/>
      <c r="AK414" s="38">
        <f t="shared" si="35"/>
        <v>0</v>
      </c>
      <c r="AN414" s="3">
        <f t="shared" si="36"/>
        <v>0</v>
      </c>
      <c r="AO414" s="3"/>
    </row>
    <row r="415" spans="1:41" ht="13.15" customHeight="1" x14ac:dyDescent="0.25">
      <c r="A415" s="3"/>
      <c r="B415" s="3"/>
      <c r="C415" s="36" t="s">
        <v>12</v>
      </c>
      <c r="D415" s="58">
        <v>820894</v>
      </c>
      <c r="E415" s="27" t="s">
        <v>1377</v>
      </c>
      <c r="F415" s="37">
        <v>11.15</v>
      </c>
      <c r="G415" s="27" t="s">
        <v>1378</v>
      </c>
      <c r="H415" s="27"/>
      <c r="I415" s="27" t="s">
        <v>0</v>
      </c>
      <c r="J415" s="27" t="s">
        <v>53</v>
      </c>
      <c r="K415" s="27" t="s">
        <v>0</v>
      </c>
      <c r="L415" s="27" t="s">
        <v>53</v>
      </c>
      <c r="M415" s="27" t="s">
        <v>1379</v>
      </c>
      <c r="N415" s="27" t="s">
        <v>1380</v>
      </c>
      <c r="O415" s="27" t="s">
        <v>1381</v>
      </c>
      <c r="P415" s="27" t="s">
        <v>57</v>
      </c>
      <c r="Q415" s="32" t="s">
        <v>532</v>
      </c>
      <c r="R415" s="27">
        <v>265</v>
      </c>
      <c r="S415" s="27">
        <v>30</v>
      </c>
      <c r="T415" s="27">
        <v>20</v>
      </c>
      <c r="U415" s="27">
        <v>94</v>
      </c>
      <c r="V415" s="27" t="s">
        <v>882</v>
      </c>
      <c r="W415" s="27" t="s">
        <v>60</v>
      </c>
      <c r="X415" s="27" t="s">
        <v>61</v>
      </c>
      <c r="Y415" s="27" t="s">
        <v>72</v>
      </c>
      <c r="Z415" s="27" t="s">
        <v>62</v>
      </c>
      <c r="AA415" s="27" t="s">
        <v>194</v>
      </c>
      <c r="AB415" s="27" t="s">
        <v>53</v>
      </c>
      <c r="AC415" s="27" t="s">
        <v>0</v>
      </c>
      <c r="AD415" s="47">
        <v>6337</v>
      </c>
      <c r="AE415" s="47">
        <f t="shared" si="32"/>
        <v>7921.25</v>
      </c>
      <c r="AF415" s="48">
        <f t="shared" si="33"/>
        <v>2934.3094000000006</v>
      </c>
      <c r="AG415" s="47">
        <f t="shared" si="34"/>
        <v>3667.8867500000006</v>
      </c>
      <c r="AH415" s="49" t="s">
        <v>0</v>
      </c>
      <c r="AI415" s="50" t="s">
        <v>0</v>
      </c>
      <c r="AJ415" s="49"/>
      <c r="AK415" s="38">
        <f t="shared" si="35"/>
        <v>0</v>
      </c>
      <c r="AN415" s="3">
        <f t="shared" si="36"/>
        <v>1</v>
      </c>
      <c r="AO415" s="3"/>
    </row>
    <row r="416" spans="1:41" ht="13.15" customHeight="1" x14ac:dyDescent="0.25">
      <c r="A416" s="3"/>
      <c r="B416" s="3"/>
      <c r="C416" s="36" t="s">
        <v>12</v>
      </c>
      <c r="D416" s="58">
        <v>854507</v>
      </c>
      <c r="E416" s="27" t="s">
        <v>1382</v>
      </c>
      <c r="F416" s="37">
        <v>12.34</v>
      </c>
      <c r="G416" s="27" t="s">
        <v>1383</v>
      </c>
      <c r="H416" s="27"/>
      <c r="I416" s="27" t="s">
        <v>0</v>
      </c>
      <c r="J416" s="27" t="s">
        <v>53</v>
      </c>
      <c r="K416" s="27" t="s">
        <v>0</v>
      </c>
      <c r="L416" s="27" t="s">
        <v>53</v>
      </c>
      <c r="M416" s="27" t="s">
        <v>1384</v>
      </c>
      <c r="N416" s="27" t="s">
        <v>761</v>
      </c>
      <c r="O416" s="27" t="s">
        <v>1385</v>
      </c>
      <c r="P416" s="27" t="s">
        <v>57</v>
      </c>
      <c r="Q416" s="32" t="s">
        <v>532</v>
      </c>
      <c r="R416" s="27">
        <v>275</v>
      </c>
      <c r="S416" s="27">
        <v>30</v>
      </c>
      <c r="T416" s="27">
        <v>20</v>
      </c>
      <c r="U416" s="27">
        <v>97</v>
      </c>
      <c r="V416" s="27" t="s">
        <v>282</v>
      </c>
      <c r="W416" s="27" t="s">
        <v>60</v>
      </c>
      <c r="X416" s="27" t="s">
        <v>61</v>
      </c>
      <c r="Y416" s="27" t="s">
        <v>72</v>
      </c>
      <c r="Z416" s="27" t="s">
        <v>62</v>
      </c>
      <c r="AA416" s="27" t="s">
        <v>194</v>
      </c>
      <c r="AB416" s="27" t="s">
        <v>53</v>
      </c>
      <c r="AC416" s="27" t="s">
        <v>0</v>
      </c>
      <c r="AD416" s="47">
        <v>6096</v>
      </c>
      <c r="AE416" s="47">
        <f t="shared" si="32"/>
        <v>7620</v>
      </c>
      <c r="AF416" s="48">
        <f t="shared" si="33"/>
        <v>2821.9552000000003</v>
      </c>
      <c r="AG416" s="47">
        <f t="shared" si="34"/>
        <v>3527.4440000000004</v>
      </c>
      <c r="AH416" s="49" t="s">
        <v>390</v>
      </c>
      <c r="AI416" s="50" t="s">
        <v>0</v>
      </c>
      <c r="AJ416" s="49"/>
      <c r="AK416" s="38">
        <f t="shared" si="35"/>
        <v>0</v>
      </c>
      <c r="AN416" s="3">
        <f t="shared" si="36"/>
        <v>0</v>
      </c>
      <c r="AO416" s="3"/>
    </row>
    <row r="417" spans="1:41" ht="13.15" customHeight="1" x14ac:dyDescent="0.25">
      <c r="A417" s="3"/>
      <c r="B417" s="3"/>
      <c r="C417" s="36" t="s">
        <v>12</v>
      </c>
      <c r="D417" s="58">
        <v>320106</v>
      </c>
      <c r="E417" s="27" t="s">
        <v>1386</v>
      </c>
      <c r="F417" s="37">
        <v>12.18</v>
      </c>
      <c r="G417" s="27" t="s">
        <v>1383</v>
      </c>
      <c r="H417" s="27"/>
      <c r="I417" s="27" t="s">
        <v>0</v>
      </c>
      <c r="J417" s="27" t="s">
        <v>53</v>
      </c>
      <c r="K417" s="27" t="s">
        <v>0</v>
      </c>
      <c r="L417" s="27" t="s">
        <v>53</v>
      </c>
      <c r="M417" s="27" t="s">
        <v>1387</v>
      </c>
      <c r="N417" s="27" t="s">
        <v>965</v>
      </c>
      <c r="O417" s="27" t="s">
        <v>1388</v>
      </c>
      <c r="P417" s="27" t="s">
        <v>57</v>
      </c>
      <c r="Q417" s="32" t="s">
        <v>532</v>
      </c>
      <c r="R417" s="27">
        <v>275</v>
      </c>
      <c r="S417" s="27">
        <v>30</v>
      </c>
      <c r="T417" s="27">
        <v>20</v>
      </c>
      <c r="U417" s="27">
        <v>97</v>
      </c>
      <c r="V417" s="27" t="s">
        <v>882</v>
      </c>
      <c r="W417" s="27" t="s">
        <v>60</v>
      </c>
      <c r="X417" s="27" t="s">
        <v>61</v>
      </c>
      <c r="Y417" s="27" t="s">
        <v>72</v>
      </c>
      <c r="Z417" s="27" t="s">
        <v>62</v>
      </c>
      <c r="AA417" s="27" t="s">
        <v>194</v>
      </c>
      <c r="AB417" s="27" t="s">
        <v>53</v>
      </c>
      <c r="AC417" s="27" t="s">
        <v>0</v>
      </c>
      <c r="AD417" s="47">
        <v>6286</v>
      </c>
      <c r="AE417" s="47">
        <f t="shared" si="32"/>
        <v>7857.5</v>
      </c>
      <c r="AF417" s="48">
        <f t="shared" si="33"/>
        <v>2910.5332000000003</v>
      </c>
      <c r="AG417" s="47">
        <f t="shared" si="34"/>
        <v>3638.1665000000003</v>
      </c>
      <c r="AH417" s="49" t="s">
        <v>0</v>
      </c>
      <c r="AI417" s="50" t="s">
        <v>0</v>
      </c>
      <c r="AJ417" s="49"/>
      <c r="AK417" s="38">
        <f t="shared" si="35"/>
        <v>0</v>
      </c>
      <c r="AN417" s="3">
        <f t="shared" si="36"/>
        <v>0</v>
      </c>
      <c r="AO417" s="3"/>
    </row>
    <row r="418" spans="1:41" ht="13.15" customHeight="1" x14ac:dyDescent="0.25">
      <c r="A418" s="3"/>
      <c r="B418" s="3"/>
      <c r="C418" s="36" t="s">
        <v>12</v>
      </c>
      <c r="D418" s="58">
        <v>84092</v>
      </c>
      <c r="E418" s="27" t="s">
        <v>1389</v>
      </c>
      <c r="F418" s="37">
        <v>11.45</v>
      </c>
      <c r="G418" s="27" t="s">
        <v>1390</v>
      </c>
      <c r="H418" s="27"/>
      <c r="I418" s="27" t="s">
        <v>53</v>
      </c>
      <c r="J418" s="27" t="s">
        <v>0</v>
      </c>
      <c r="K418" s="27" t="s">
        <v>53</v>
      </c>
      <c r="L418" s="27" t="s">
        <v>53</v>
      </c>
      <c r="M418" s="27" t="s">
        <v>1391</v>
      </c>
      <c r="N418" s="27" t="s">
        <v>514</v>
      </c>
      <c r="O418" s="27" t="s">
        <v>1392</v>
      </c>
      <c r="P418" s="27" t="s">
        <v>57</v>
      </c>
      <c r="Q418" s="32" t="s">
        <v>171</v>
      </c>
      <c r="R418" s="27">
        <v>285</v>
      </c>
      <c r="S418" s="27">
        <v>30</v>
      </c>
      <c r="T418" s="27">
        <v>20</v>
      </c>
      <c r="U418" s="27">
        <v>99</v>
      </c>
      <c r="V418" s="27" t="s">
        <v>282</v>
      </c>
      <c r="W418" s="27" t="s">
        <v>60</v>
      </c>
      <c r="X418" s="27" t="s">
        <v>72</v>
      </c>
      <c r="Y418" s="27" t="s">
        <v>72</v>
      </c>
      <c r="Z418" s="27" t="s">
        <v>62</v>
      </c>
      <c r="AA418" s="27" t="s">
        <v>1354</v>
      </c>
      <c r="AB418" s="27" t="s">
        <v>53</v>
      </c>
      <c r="AC418" s="27" t="s">
        <v>0</v>
      </c>
      <c r="AD418" s="47">
        <v>7637</v>
      </c>
      <c r="AE418" s="47">
        <f t="shared" si="32"/>
        <v>9546.25</v>
      </c>
      <c r="AF418" s="48">
        <f t="shared" si="33"/>
        <v>3540.369400000001</v>
      </c>
      <c r="AG418" s="47">
        <f t="shared" si="34"/>
        <v>4425.4617500000013</v>
      </c>
      <c r="AH418" s="49" t="s">
        <v>96</v>
      </c>
      <c r="AI418" s="50" t="s">
        <v>0</v>
      </c>
      <c r="AJ418" s="49"/>
      <c r="AK418" s="38">
        <f t="shared" si="35"/>
        <v>0</v>
      </c>
      <c r="AN418" s="3">
        <f t="shared" si="36"/>
        <v>1</v>
      </c>
      <c r="AO418" s="3"/>
    </row>
    <row r="419" spans="1:41" ht="13.15" customHeight="1" x14ac:dyDescent="0.25">
      <c r="A419" s="3"/>
      <c r="B419" s="3"/>
      <c r="C419" s="36" t="s">
        <v>12</v>
      </c>
      <c r="D419" s="58">
        <v>9610</v>
      </c>
      <c r="E419" s="27" t="s">
        <v>1393</v>
      </c>
      <c r="F419" s="37">
        <v>12.565</v>
      </c>
      <c r="G419" s="27" t="s">
        <v>1390</v>
      </c>
      <c r="H419" s="27"/>
      <c r="I419" s="27" t="s">
        <v>53</v>
      </c>
      <c r="J419" s="27" t="s">
        <v>0</v>
      </c>
      <c r="K419" s="27" t="s">
        <v>53</v>
      </c>
      <c r="L419" s="27" t="s">
        <v>53</v>
      </c>
      <c r="M419" s="27" t="s">
        <v>1394</v>
      </c>
      <c r="N419" s="27" t="s">
        <v>1083</v>
      </c>
      <c r="O419" s="27" t="s">
        <v>1395</v>
      </c>
      <c r="P419" s="27" t="s">
        <v>57</v>
      </c>
      <c r="Q419" s="32" t="s">
        <v>171</v>
      </c>
      <c r="R419" s="27">
        <v>285</v>
      </c>
      <c r="S419" s="27">
        <v>30</v>
      </c>
      <c r="T419" s="27">
        <v>20</v>
      </c>
      <c r="U419" s="27">
        <v>99</v>
      </c>
      <c r="V419" s="27" t="s">
        <v>882</v>
      </c>
      <c r="W419" s="27" t="s">
        <v>60</v>
      </c>
      <c r="X419" s="27" t="s">
        <v>72</v>
      </c>
      <c r="Y419" s="27" t="s">
        <v>72</v>
      </c>
      <c r="Z419" s="27" t="s">
        <v>62</v>
      </c>
      <c r="AA419" s="27" t="s">
        <v>1056</v>
      </c>
      <c r="AB419" s="27" t="s">
        <v>53</v>
      </c>
      <c r="AC419" s="27" t="s">
        <v>0</v>
      </c>
      <c r="AD419" s="47">
        <v>7490</v>
      </c>
      <c r="AE419" s="47">
        <f t="shared" si="32"/>
        <v>9362.5</v>
      </c>
      <c r="AF419" s="48">
        <f t="shared" si="33"/>
        <v>3471.8380000000006</v>
      </c>
      <c r="AG419" s="47">
        <f t="shared" si="34"/>
        <v>4339.7975000000006</v>
      </c>
      <c r="AH419" s="49" t="s">
        <v>0</v>
      </c>
      <c r="AI419" s="50" t="s">
        <v>0</v>
      </c>
      <c r="AJ419" s="49"/>
      <c r="AK419" s="38">
        <f t="shared" si="35"/>
        <v>0</v>
      </c>
      <c r="AN419" s="3">
        <f t="shared" si="36"/>
        <v>1</v>
      </c>
      <c r="AO419" s="3"/>
    </row>
    <row r="420" spans="1:41" ht="13.15" customHeight="1" x14ac:dyDescent="0.25">
      <c r="A420" s="3"/>
      <c r="B420" s="3"/>
      <c r="C420" s="36" t="s">
        <v>12</v>
      </c>
      <c r="D420" s="58">
        <v>504149</v>
      </c>
      <c r="E420" s="27" t="s">
        <v>1396</v>
      </c>
      <c r="F420" s="37">
        <v>12.23</v>
      </c>
      <c r="G420" s="27" t="s">
        <v>1390</v>
      </c>
      <c r="H420" s="27"/>
      <c r="I420" s="27" t="s">
        <v>0</v>
      </c>
      <c r="J420" s="27" t="s">
        <v>53</v>
      </c>
      <c r="K420" s="27" t="s">
        <v>0</v>
      </c>
      <c r="L420" s="27" t="s">
        <v>53</v>
      </c>
      <c r="M420" s="27" t="s">
        <v>1397</v>
      </c>
      <c r="N420" s="27" t="s">
        <v>1083</v>
      </c>
      <c r="O420" s="27" t="s">
        <v>1395</v>
      </c>
      <c r="P420" s="27" t="s">
        <v>57</v>
      </c>
      <c r="Q420" s="32" t="s">
        <v>532</v>
      </c>
      <c r="R420" s="27">
        <v>285</v>
      </c>
      <c r="S420" s="27">
        <v>30</v>
      </c>
      <c r="T420" s="27">
        <v>20</v>
      </c>
      <c r="U420" s="27">
        <v>99</v>
      </c>
      <c r="V420" s="27" t="s">
        <v>882</v>
      </c>
      <c r="W420" s="27" t="s">
        <v>60</v>
      </c>
      <c r="X420" s="27" t="s">
        <v>61</v>
      </c>
      <c r="Y420" s="27" t="s">
        <v>72</v>
      </c>
      <c r="Z420" s="27" t="s">
        <v>62</v>
      </c>
      <c r="AA420" s="27" t="s">
        <v>1368</v>
      </c>
      <c r="AB420" s="27" t="s">
        <v>53</v>
      </c>
      <c r="AC420" s="27" t="s">
        <v>0</v>
      </c>
      <c r="AD420" s="47">
        <v>7490</v>
      </c>
      <c r="AE420" s="47">
        <f t="shared" si="32"/>
        <v>9362.5</v>
      </c>
      <c r="AF420" s="48">
        <f t="shared" si="33"/>
        <v>3471.8380000000006</v>
      </c>
      <c r="AG420" s="47">
        <f t="shared" si="34"/>
        <v>4339.7975000000006</v>
      </c>
      <c r="AH420" s="49" t="s">
        <v>0</v>
      </c>
      <c r="AI420" s="50" t="s">
        <v>0</v>
      </c>
      <c r="AJ420" s="49"/>
      <c r="AK420" s="38">
        <f t="shared" si="35"/>
        <v>0</v>
      </c>
      <c r="AN420" s="3">
        <f t="shared" si="36"/>
        <v>1</v>
      </c>
      <c r="AO420" s="3"/>
    </row>
    <row r="421" spans="1:41" ht="13.15" customHeight="1" x14ac:dyDescent="0.25">
      <c r="A421" s="3"/>
      <c r="B421" s="3"/>
      <c r="C421" s="36" t="s">
        <v>12</v>
      </c>
      <c r="D421" s="58">
        <v>527212</v>
      </c>
      <c r="E421" s="27" t="s">
        <v>1398</v>
      </c>
      <c r="F421" s="37">
        <v>13.46</v>
      </c>
      <c r="G421" s="27" t="s">
        <v>1399</v>
      </c>
      <c r="H421" s="27"/>
      <c r="I421" s="27" t="s">
        <v>53</v>
      </c>
      <c r="J421" s="27" t="s">
        <v>0</v>
      </c>
      <c r="K421" s="27" t="s">
        <v>53</v>
      </c>
      <c r="L421" s="27" t="s">
        <v>53</v>
      </c>
      <c r="M421" s="27" t="s">
        <v>0</v>
      </c>
      <c r="N421" s="27" t="s">
        <v>490</v>
      </c>
      <c r="O421" s="27" t="s">
        <v>1400</v>
      </c>
      <c r="P421" s="27" t="s">
        <v>57</v>
      </c>
      <c r="Q421" s="32" t="s">
        <v>171</v>
      </c>
      <c r="R421" s="27">
        <v>295</v>
      </c>
      <c r="S421" s="27">
        <v>30</v>
      </c>
      <c r="T421" s="27">
        <v>20</v>
      </c>
      <c r="U421" s="27">
        <v>101</v>
      </c>
      <c r="V421" s="27" t="s">
        <v>282</v>
      </c>
      <c r="W421" s="27" t="s">
        <v>60</v>
      </c>
      <c r="X421" s="27" t="s">
        <v>0</v>
      </c>
      <c r="Y421" s="27" t="s">
        <v>0</v>
      </c>
      <c r="Z421" s="27" t="s">
        <v>0</v>
      </c>
      <c r="AA421" s="27" t="s">
        <v>0</v>
      </c>
      <c r="AB421" s="27" t="s">
        <v>0</v>
      </c>
      <c r="AC421" s="27" t="s">
        <v>0</v>
      </c>
      <c r="AD421" s="47">
        <v>7689</v>
      </c>
      <c r="AE421" s="47">
        <f t="shared" si="32"/>
        <v>9611.25</v>
      </c>
      <c r="AF421" s="48">
        <f t="shared" si="33"/>
        <v>3564.6118000000006</v>
      </c>
      <c r="AG421" s="47">
        <f t="shared" si="34"/>
        <v>4455.7647500000003</v>
      </c>
      <c r="AH421" s="49" t="s">
        <v>794</v>
      </c>
      <c r="AI421" s="50" t="s">
        <v>895</v>
      </c>
      <c r="AJ421" s="49"/>
      <c r="AK421" s="38">
        <f t="shared" si="35"/>
        <v>0</v>
      </c>
      <c r="AN421" s="3">
        <f t="shared" si="36"/>
        <v>0</v>
      </c>
      <c r="AO421" s="3"/>
    </row>
    <row r="422" spans="1:41" ht="13.15" customHeight="1" x14ac:dyDescent="0.25">
      <c r="A422" s="3"/>
      <c r="B422" s="3"/>
      <c r="C422" s="36" t="s">
        <v>12</v>
      </c>
      <c r="D422" s="58">
        <v>655299</v>
      </c>
      <c r="E422" s="27" t="s">
        <v>1401</v>
      </c>
      <c r="F422" s="37">
        <v>14.085000000000001</v>
      </c>
      <c r="G422" s="27" t="s">
        <v>1399</v>
      </c>
      <c r="H422" s="27"/>
      <c r="I422" s="27" t="s">
        <v>53</v>
      </c>
      <c r="J422" s="27" t="s">
        <v>0</v>
      </c>
      <c r="K422" s="27" t="s">
        <v>0</v>
      </c>
      <c r="L422" s="27" t="s">
        <v>53</v>
      </c>
      <c r="M422" s="27" t="s">
        <v>1402</v>
      </c>
      <c r="N422" s="27" t="s">
        <v>490</v>
      </c>
      <c r="O422" s="27" t="s">
        <v>1400</v>
      </c>
      <c r="P422" s="27" t="s">
        <v>57</v>
      </c>
      <c r="Q422" s="32" t="s">
        <v>532</v>
      </c>
      <c r="R422" s="27">
        <v>295</v>
      </c>
      <c r="S422" s="27">
        <v>30</v>
      </c>
      <c r="T422" s="27">
        <v>20</v>
      </c>
      <c r="U422" s="27">
        <v>101</v>
      </c>
      <c r="V422" s="27" t="s">
        <v>282</v>
      </c>
      <c r="W422" s="27" t="s">
        <v>60</v>
      </c>
      <c r="X422" s="27" t="s">
        <v>72</v>
      </c>
      <c r="Y422" s="27" t="s">
        <v>61</v>
      </c>
      <c r="Z422" s="27" t="s">
        <v>62</v>
      </c>
      <c r="AA422" s="27" t="s">
        <v>1070</v>
      </c>
      <c r="AB422" s="27" t="s">
        <v>53</v>
      </c>
      <c r="AC422" s="27" t="s">
        <v>0</v>
      </c>
      <c r="AD422" s="47">
        <v>7473</v>
      </c>
      <c r="AE422" s="47">
        <f t="shared" si="32"/>
        <v>9341.25</v>
      </c>
      <c r="AF422" s="48">
        <f t="shared" si="33"/>
        <v>3463.9126000000001</v>
      </c>
      <c r="AG422" s="47">
        <f t="shared" si="34"/>
        <v>4329.8907500000005</v>
      </c>
      <c r="AH422" s="49" t="s">
        <v>874</v>
      </c>
      <c r="AI422" s="50" t="s">
        <v>0</v>
      </c>
      <c r="AJ422" s="49"/>
      <c r="AK422" s="38">
        <f t="shared" si="35"/>
        <v>0</v>
      </c>
      <c r="AN422" s="3">
        <f t="shared" si="36"/>
        <v>0</v>
      </c>
      <c r="AO422" s="3"/>
    </row>
    <row r="423" spans="1:41" ht="13.15" customHeight="1" x14ac:dyDescent="0.25">
      <c r="A423" s="3"/>
      <c r="B423" s="3"/>
      <c r="C423" s="36" t="s">
        <v>12</v>
      </c>
      <c r="D423" s="58">
        <v>412000</v>
      </c>
      <c r="E423" s="27" t="s">
        <v>1403</v>
      </c>
      <c r="F423" s="37">
        <v>13.81</v>
      </c>
      <c r="G423" s="27" t="s">
        <v>1399</v>
      </c>
      <c r="H423" s="27"/>
      <c r="I423" s="27" t="s">
        <v>53</v>
      </c>
      <c r="J423" s="27" t="s">
        <v>0</v>
      </c>
      <c r="K423" s="27" t="s">
        <v>0</v>
      </c>
      <c r="L423" s="27" t="s">
        <v>53</v>
      </c>
      <c r="M423" s="27" t="s">
        <v>1404</v>
      </c>
      <c r="N423" s="27" t="s">
        <v>1099</v>
      </c>
      <c r="O423" s="27" t="s">
        <v>1405</v>
      </c>
      <c r="P423" s="27" t="s">
        <v>57</v>
      </c>
      <c r="Q423" s="32" t="s">
        <v>532</v>
      </c>
      <c r="R423" s="27">
        <v>295</v>
      </c>
      <c r="S423" s="27">
        <v>30</v>
      </c>
      <c r="T423" s="27">
        <v>20</v>
      </c>
      <c r="U423" s="27">
        <v>101</v>
      </c>
      <c r="V423" s="27" t="s">
        <v>882</v>
      </c>
      <c r="W423" s="27" t="s">
        <v>60</v>
      </c>
      <c r="X423" s="27" t="s">
        <v>72</v>
      </c>
      <c r="Y423" s="27" t="s">
        <v>72</v>
      </c>
      <c r="Z423" s="27" t="s">
        <v>62</v>
      </c>
      <c r="AA423" s="27" t="s">
        <v>1056</v>
      </c>
      <c r="AB423" s="27" t="s">
        <v>53</v>
      </c>
      <c r="AC423" s="27" t="s">
        <v>0</v>
      </c>
      <c r="AD423" s="47">
        <v>7456</v>
      </c>
      <c r="AE423" s="47">
        <f t="shared" si="32"/>
        <v>9320</v>
      </c>
      <c r="AF423" s="48">
        <f t="shared" si="33"/>
        <v>3455.9872000000005</v>
      </c>
      <c r="AG423" s="47">
        <f t="shared" si="34"/>
        <v>4319.9840000000004</v>
      </c>
      <c r="AH423" s="49" t="s">
        <v>0</v>
      </c>
      <c r="AI423" s="50" t="s">
        <v>0</v>
      </c>
      <c r="AJ423" s="49"/>
      <c r="AK423" s="38">
        <f t="shared" si="35"/>
        <v>0</v>
      </c>
      <c r="AN423" s="3">
        <f t="shared" si="36"/>
        <v>0</v>
      </c>
      <c r="AO423" s="3"/>
    </row>
    <row r="424" spans="1:41" ht="13.15" customHeight="1" x14ac:dyDescent="0.25">
      <c r="A424" s="3"/>
      <c r="B424" s="3"/>
      <c r="C424" s="36" t="s">
        <v>12</v>
      </c>
      <c r="D424" s="58">
        <v>793480</v>
      </c>
      <c r="E424" s="27" t="s">
        <v>1406</v>
      </c>
      <c r="F424" s="37">
        <v>14.4</v>
      </c>
      <c r="G424" s="27" t="s">
        <v>1407</v>
      </c>
      <c r="H424" s="27"/>
      <c r="I424" s="27" t="s">
        <v>53</v>
      </c>
      <c r="J424" s="27" t="s">
        <v>0</v>
      </c>
      <c r="K424" s="27" t="s">
        <v>0</v>
      </c>
      <c r="L424" s="27" t="s">
        <v>53</v>
      </c>
      <c r="M424" s="27" t="s">
        <v>1408</v>
      </c>
      <c r="N424" s="27" t="s">
        <v>1409</v>
      </c>
      <c r="O424" s="27" t="s">
        <v>1410</v>
      </c>
      <c r="P424" s="27" t="s">
        <v>57</v>
      </c>
      <c r="Q424" s="32" t="s">
        <v>532</v>
      </c>
      <c r="R424" s="27">
        <v>305</v>
      </c>
      <c r="S424" s="27">
        <v>30</v>
      </c>
      <c r="T424" s="27">
        <v>20</v>
      </c>
      <c r="U424" s="27">
        <v>103</v>
      </c>
      <c r="V424" s="27" t="s">
        <v>882</v>
      </c>
      <c r="W424" s="27" t="s">
        <v>60</v>
      </c>
      <c r="X424" s="27" t="s">
        <v>72</v>
      </c>
      <c r="Y424" s="27" t="s">
        <v>72</v>
      </c>
      <c r="Z424" s="27" t="s">
        <v>62</v>
      </c>
      <c r="AA424" s="27" t="s">
        <v>1056</v>
      </c>
      <c r="AB424" s="27" t="s">
        <v>53</v>
      </c>
      <c r="AC424" s="27" t="s">
        <v>0</v>
      </c>
      <c r="AD424" s="47">
        <v>9273</v>
      </c>
      <c r="AE424" s="47">
        <f t="shared" si="32"/>
        <v>11591.25</v>
      </c>
      <c r="AF424" s="48">
        <f t="shared" si="33"/>
        <v>4303.0726000000013</v>
      </c>
      <c r="AG424" s="47">
        <f t="shared" si="34"/>
        <v>5378.8407500000012</v>
      </c>
      <c r="AH424" s="49" t="s">
        <v>0</v>
      </c>
      <c r="AI424" s="50" t="s">
        <v>0</v>
      </c>
      <c r="AJ424" s="49"/>
      <c r="AK424" s="38">
        <f t="shared" si="35"/>
        <v>0</v>
      </c>
      <c r="AN424" s="3">
        <f t="shared" si="36"/>
        <v>1</v>
      </c>
      <c r="AO424" s="3"/>
    </row>
    <row r="425" spans="1:41" ht="13.15" customHeight="1" x14ac:dyDescent="0.25">
      <c r="A425" s="3"/>
      <c r="B425" s="3"/>
      <c r="C425" s="36" t="s">
        <v>12</v>
      </c>
      <c r="D425" s="58">
        <v>32761</v>
      </c>
      <c r="E425" s="27" t="s">
        <v>1411</v>
      </c>
      <c r="F425" s="37">
        <v>11.5</v>
      </c>
      <c r="G425" s="27" t="s">
        <v>1412</v>
      </c>
      <c r="H425" s="27"/>
      <c r="I425" s="27" t="s">
        <v>0</v>
      </c>
      <c r="J425" s="27" t="s">
        <v>53</v>
      </c>
      <c r="K425" s="27" t="s">
        <v>0</v>
      </c>
      <c r="L425" s="27" t="s">
        <v>53</v>
      </c>
      <c r="M425" s="27" t="s">
        <v>1413</v>
      </c>
      <c r="N425" s="27" t="s">
        <v>1001</v>
      </c>
      <c r="O425" s="27" t="s">
        <v>1414</v>
      </c>
      <c r="P425" s="27" t="s">
        <v>57</v>
      </c>
      <c r="Q425" s="32" t="s">
        <v>532</v>
      </c>
      <c r="R425" s="27">
        <v>265</v>
      </c>
      <c r="S425" s="27">
        <v>30</v>
      </c>
      <c r="T425" s="27">
        <v>21</v>
      </c>
      <c r="U425" s="27">
        <v>96</v>
      </c>
      <c r="V425" s="27" t="s">
        <v>882</v>
      </c>
      <c r="W425" s="27" t="s">
        <v>60</v>
      </c>
      <c r="X425" s="27" t="s">
        <v>72</v>
      </c>
      <c r="Y425" s="27" t="s">
        <v>72</v>
      </c>
      <c r="Z425" s="27" t="s">
        <v>62</v>
      </c>
      <c r="AA425" s="27" t="s">
        <v>194</v>
      </c>
      <c r="AB425" s="27" t="s">
        <v>53</v>
      </c>
      <c r="AC425" s="27" t="s">
        <v>0</v>
      </c>
      <c r="AD425" s="47">
        <v>6545</v>
      </c>
      <c r="AE425" s="47">
        <f t="shared" si="32"/>
        <v>8181.25</v>
      </c>
      <c r="AF425" s="48">
        <f t="shared" si="33"/>
        <v>3031.2790000000005</v>
      </c>
      <c r="AG425" s="47">
        <f t="shared" si="34"/>
        <v>3789.0987500000006</v>
      </c>
      <c r="AH425" s="49" t="s">
        <v>0</v>
      </c>
      <c r="AI425" s="50" t="s">
        <v>0</v>
      </c>
      <c r="AJ425" s="49"/>
      <c r="AK425" s="38">
        <f t="shared" si="35"/>
        <v>0</v>
      </c>
      <c r="AN425" s="3">
        <f t="shared" si="36"/>
        <v>0</v>
      </c>
      <c r="AO425" s="3"/>
    </row>
    <row r="426" spans="1:41" ht="13.15" customHeight="1" x14ac:dyDescent="0.25">
      <c r="A426" s="3"/>
      <c r="B426" s="3"/>
      <c r="C426" s="36" t="s">
        <v>12</v>
      </c>
      <c r="D426" s="58">
        <v>325014</v>
      </c>
      <c r="E426" s="27" t="s">
        <v>1415</v>
      </c>
      <c r="F426" s="37">
        <v>12.904999999999999</v>
      </c>
      <c r="G426" s="27" t="s">
        <v>1416</v>
      </c>
      <c r="H426" s="27"/>
      <c r="I426" s="27" t="s">
        <v>0</v>
      </c>
      <c r="J426" s="27" t="s">
        <v>53</v>
      </c>
      <c r="K426" s="27" t="s">
        <v>0</v>
      </c>
      <c r="L426" s="27" t="s">
        <v>53</v>
      </c>
      <c r="M426" s="27" t="s">
        <v>1417</v>
      </c>
      <c r="N426" s="27" t="s">
        <v>1221</v>
      </c>
      <c r="O426" s="27" t="s">
        <v>1418</v>
      </c>
      <c r="P426" s="27" t="s">
        <v>57</v>
      </c>
      <c r="Q426" s="32" t="s">
        <v>532</v>
      </c>
      <c r="R426" s="27">
        <v>285</v>
      </c>
      <c r="S426" s="27">
        <v>30</v>
      </c>
      <c r="T426" s="27">
        <v>21</v>
      </c>
      <c r="U426" s="27">
        <v>100</v>
      </c>
      <c r="V426" s="27" t="s">
        <v>882</v>
      </c>
      <c r="W426" s="27" t="s">
        <v>60</v>
      </c>
      <c r="X426" s="27" t="s">
        <v>72</v>
      </c>
      <c r="Y426" s="27" t="s">
        <v>72</v>
      </c>
      <c r="Z426" s="27" t="s">
        <v>62</v>
      </c>
      <c r="AA426" s="27" t="s">
        <v>1368</v>
      </c>
      <c r="AB426" s="27" t="s">
        <v>53</v>
      </c>
      <c r="AC426" s="27" t="s">
        <v>0</v>
      </c>
      <c r="AD426" s="47">
        <v>7756</v>
      </c>
      <c r="AE426" s="47">
        <f t="shared" si="32"/>
        <v>9695</v>
      </c>
      <c r="AF426" s="48">
        <f t="shared" si="33"/>
        <v>3595.8472000000002</v>
      </c>
      <c r="AG426" s="47">
        <f t="shared" si="34"/>
        <v>4494.8090000000002</v>
      </c>
      <c r="AH426" s="49" t="s">
        <v>0</v>
      </c>
      <c r="AI426" s="50" t="s">
        <v>0</v>
      </c>
      <c r="AJ426" s="49"/>
      <c r="AK426" s="38">
        <f t="shared" si="35"/>
        <v>0</v>
      </c>
      <c r="AN426" s="3">
        <f t="shared" si="36"/>
        <v>1</v>
      </c>
      <c r="AO426" s="3"/>
    </row>
    <row r="427" spans="1:41" ht="13.15" customHeight="1" x14ac:dyDescent="0.25">
      <c r="A427" s="3"/>
      <c r="B427" s="3"/>
      <c r="C427" s="36" t="s">
        <v>12</v>
      </c>
      <c r="D427" s="58">
        <v>405838</v>
      </c>
      <c r="E427" s="27" t="s">
        <v>1419</v>
      </c>
      <c r="F427" s="37">
        <v>14.14</v>
      </c>
      <c r="G427" s="27" t="s">
        <v>1420</v>
      </c>
      <c r="H427" s="27"/>
      <c r="I427" s="27" t="s">
        <v>53</v>
      </c>
      <c r="J427" s="27" t="s">
        <v>0</v>
      </c>
      <c r="K427" s="27" t="s">
        <v>0</v>
      </c>
      <c r="L427" s="27" t="s">
        <v>53</v>
      </c>
      <c r="M427" s="27" t="s">
        <v>1421</v>
      </c>
      <c r="N427" s="27" t="s">
        <v>307</v>
      </c>
      <c r="O427" s="27" t="s">
        <v>1422</v>
      </c>
      <c r="P427" s="27" t="s">
        <v>57</v>
      </c>
      <c r="Q427" s="32" t="s">
        <v>171</v>
      </c>
      <c r="R427" s="27">
        <v>295</v>
      </c>
      <c r="S427" s="27">
        <v>30</v>
      </c>
      <c r="T427" s="27">
        <v>21</v>
      </c>
      <c r="U427" s="27">
        <v>102</v>
      </c>
      <c r="V427" s="27" t="s">
        <v>282</v>
      </c>
      <c r="W427" s="27" t="s">
        <v>60</v>
      </c>
      <c r="X427" s="27" t="s">
        <v>72</v>
      </c>
      <c r="Y427" s="27" t="s">
        <v>61</v>
      </c>
      <c r="Z427" s="27" t="s">
        <v>90</v>
      </c>
      <c r="AA427" s="27" t="s">
        <v>63</v>
      </c>
      <c r="AB427" s="27" t="s">
        <v>53</v>
      </c>
      <c r="AC427" s="27" t="s">
        <v>0</v>
      </c>
      <c r="AD427" s="47">
        <v>6584</v>
      </c>
      <c r="AE427" s="47">
        <f t="shared" si="32"/>
        <v>8230</v>
      </c>
      <c r="AF427" s="48">
        <f t="shared" si="33"/>
        <v>3049.4607999999998</v>
      </c>
      <c r="AG427" s="47">
        <f t="shared" si="34"/>
        <v>3811.826</v>
      </c>
      <c r="AH427" s="49" t="s">
        <v>1249</v>
      </c>
      <c r="AI427" s="50" t="s">
        <v>0</v>
      </c>
      <c r="AJ427" s="49"/>
      <c r="AK427" s="38">
        <f t="shared" si="35"/>
        <v>0</v>
      </c>
      <c r="AN427" s="3">
        <f t="shared" si="36"/>
        <v>0</v>
      </c>
      <c r="AO427" s="3"/>
    </row>
    <row r="428" spans="1:41" ht="13.15" customHeight="1" x14ac:dyDescent="0.25">
      <c r="A428" s="3"/>
      <c r="B428" s="3"/>
      <c r="C428" s="36" t="s">
        <v>12</v>
      </c>
      <c r="D428" s="58">
        <v>126403</v>
      </c>
      <c r="E428" s="27" t="s">
        <v>1423</v>
      </c>
      <c r="F428" s="37">
        <v>13.413</v>
      </c>
      <c r="G428" s="27" t="s">
        <v>1420</v>
      </c>
      <c r="H428" s="27"/>
      <c r="I428" s="27" t="s">
        <v>53</v>
      </c>
      <c r="J428" s="27" t="s">
        <v>0</v>
      </c>
      <c r="K428" s="27" t="s">
        <v>53</v>
      </c>
      <c r="L428" s="27" t="s">
        <v>53</v>
      </c>
      <c r="M428" s="27" t="s">
        <v>0</v>
      </c>
      <c r="N428" s="27" t="s">
        <v>1280</v>
      </c>
      <c r="O428" s="27" t="s">
        <v>1424</v>
      </c>
      <c r="P428" s="27" t="s">
        <v>57</v>
      </c>
      <c r="Q428" s="32" t="s">
        <v>171</v>
      </c>
      <c r="R428" s="27">
        <v>295</v>
      </c>
      <c r="S428" s="27">
        <v>30</v>
      </c>
      <c r="T428" s="27">
        <v>21</v>
      </c>
      <c r="U428" s="27">
        <v>102</v>
      </c>
      <c r="V428" s="27" t="s">
        <v>882</v>
      </c>
      <c r="W428" s="27" t="s">
        <v>60</v>
      </c>
      <c r="X428" s="27" t="s">
        <v>0</v>
      </c>
      <c r="Y428" s="27" t="s">
        <v>0</v>
      </c>
      <c r="Z428" s="27" t="s">
        <v>0</v>
      </c>
      <c r="AA428" s="27" t="s">
        <v>0</v>
      </c>
      <c r="AB428" s="27" t="s">
        <v>0</v>
      </c>
      <c r="AC428" s="27" t="s">
        <v>0</v>
      </c>
      <c r="AD428" s="47">
        <v>7062</v>
      </c>
      <c r="AE428" s="47">
        <f t="shared" si="32"/>
        <v>8827.5</v>
      </c>
      <c r="AF428" s="48">
        <f t="shared" si="33"/>
        <v>3272.3044000000004</v>
      </c>
      <c r="AG428" s="47">
        <f t="shared" si="34"/>
        <v>4090.3805000000007</v>
      </c>
      <c r="AH428" s="49" t="s">
        <v>794</v>
      </c>
      <c r="AI428" s="50" t="s">
        <v>1126</v>
      </c>
      <c r="AJ428" s="49"/>
      <c r="AK428" s="38">
        <f t="shared" si="35"/>
        <v>0</v>
      </c>
      <c r="AN428" s="3">
        <f t="shared" si="36"/>
        <v>0</v>
      </c>
      <c r="AO428" s="3"/>
    </row>
    <row r="429" spans="1:41" ht="13.15" customHeight="1" x14ac:dyDescent="0.25">
      <c r="A429" s="3"/>
      <c r="B429" s="3"/>
      <c r="C429" s="36" t="s">
        <v>12</v>
      </c>
      <c r="D429" s="58">
        <v>343525</v>
      </c>
      <c r="E429" s="27" t="s">
        <v>1425</v>
      </c>
      <c r="F429" s="37">
        <v>13.621</v>
      </c>
      <c r="G429" s="27" t="s">
        <v>1420</v>
      </c>
      <c r="H429" s="27"/>
      <c r="I429" s="27" t="s">
        <v>0</v>
      </c>
      <c r="J429" s="27" t="s">
        <v>53</v>
      </c>
      <c r="K429" s="27" t="s">
        <v>0</v>
      </c>
      <c r="L429" s="27" t="s">
        <v>53</v>
      </c>
      <c r="M429" s="27" t="s">
        <v>1426</v>
      </c>
      <c r="N429" s="27" t="s">
        <v>1280</v>
      </c>
      <c r="O429" s="27" t="s">
        <v>1424</v>
      </c>
      <c r="P429" s="27" t="s">
        <v>57</v>
      </c>
      <c r="Q429" s="32" t="s">
        <v>532</v>
      </c>
      <c r="R429" s="27">
        <v>295</v>
      </c>
      <c r="S429" s="27">
        <v>30</v>
      </c>
      <c r="T429" s="27">
        <v>21</v>
      </c>
      <c r="U429" s="27">
        <v>102</v>
      </c>
      <c r="V429" s="27" t="s">
        <v>882</v>
      </c>
      <c r="W429" s="27" t="s">
        <v>60</v>
      </c>
      <c r="X429" s="27" t="s">
        <v>72</v>
      </c>
      <c r="Y429" s="27" t="s">
        <v>72</v>
      </c>
      <c r="Z429" s="27" t="s">
        <v>62</v>
      </c>
      <c r="AA429" s="27" t="s">
        <v>1368</v>
      </c>
      <c r="AB429" s="27" t="s">
        <v>53</v>
      </c>
      <c r="AC429" s="27" t="s">
        <v>0</v>
      </c>
      <c r="AD429" s="47">
        <v>6732</v>
      </c>
      <c r="AE429" s="47">
        <f t="shared" si="32"/>
        <v>8415</v>
      </c>
      <c r="AF429" s="48">
        <f t="shared" si="33"/>
        <v>3118.4584000000004</v>
      </c>
      <c r="AG429" s="47">
        <f t="shared" si="34"/>
        <v>3898.0730000000003</v>
      </c>
      <c r="AH429" s="49" t="s">
        <v>0</v>
      </c>
      <c r="AI429" s="50" t="s">
        <v>0</v>
      </c>
      <c r="AJ429" s="49"/>
      <c r="AK429" s="38">
        <f t="shared" si="35"/>
        <v>0</v>
      </c>
      <c r="AN429" s="3">
        <f t="shared" si="36"/>
        <v>0</v>
      </c>
      <c r="AO429" s="3"/>
    </row>
    <row r="430" spans="1:41" ht="13.15" customHeight="1" x14ac:dyDescent="0.25">
      <c r="A430" s="3"/>
      <c r="B430" s="3"/>
      <c r="C430" s="36" t="s">
        <v>12</v>
      </c>
      <c r="D430" s="58">
        <v>372679</v>
      </c>
      <c r="E430" s="27" t="s">
        <v>1427</v>
      </c>
      <c r="F430" s="37">
        <v>14.3</v>
      </c>
      <c r="G430" s="27" t="s">
        <v>1428</v>
      </c>
      <c r="H430" s="27"/>
      <c r="I430" s="27" t="s">
        <v>53</v>
      </c>
      <c r="J430" s="27" t="s">
        <v>0</v>
      </c>
      <c r="K430" s="27" t="s">
        <v>0</v>
      </c>
      <c r="L430" s="27" t="s">
        <v>53</v>
      </c>
      <c r="M430" s="27" t="s">
        <v>1429</v>
      </c>
      <c r="N430" s="27" t="s">
        <v>530</v>
      </c>
      <c r="O430" s="27" t="s">
        <v>1430</v>
      </c>
      <c r="P430" s="27" t="s">
        <v>57</v>
      </c>
      <c r="Q430" s="32" t="s">
        <v>171</v>
      </c>
      <c r="R430" s="27">
        <v>305</v>
      </c>
      <c r="S430" s="27">
        <v>30</v>
      </c>
      <c r="T430" s="27">
        <v>21</v>
      </c>
      <c r="U430" s="27">
        <v>104</v>
      </c>
      <c r="V430" s="27" t="s">
        <v>282</v>
      </c>
      <c r="W430" s="27" t="s">
        <v>60</v>
      </c>
      <c r="X430" s="27" t="s">
        <v>72</v>
      </c>
      <c r="Y430" s="27" t="s">
        <v>61</v>
      </c>
      <c r="Z430" s="27" t="s">
        <v>62</v>
      </c>
      <c r="AA430" s="27" t="s">
        <v>1070</v>
      </c>
      <c r="AB430" s="27" t="s">
        <v>53</v>
      </c>
      <c r="AC430" s="27" t="s">
        <v>0</v>
      </c>
      <c r="AD430" s="47">
        <v>8826</v>
      </c>
      <c r="AE430" s="47">
        <f t="shared" si="32"/>
        <v>11032.5</v>
      </c>
      <c r="AF430" s="48">
        <f t="shared" si="33"/>
        <v>4094.6812000000009</v>
      </c>
      <c r="AG430" s="47">
        <f t="shared" si="34"/>
        <v>5118.3515000000007</v>
      </c>
      <c r="AH430" s="49" t="s">
        <v>1252</v>
      </c>
      <c r="AI430" s="50" t="s">
        <v>0</v>
      </c>
      <c r="AJ430" s="49"/>
      <c r="AK430" s="38">
        <f t="shared" si="35"/>
        <v>0</v>
      </c>
      <c r="AN430" s="3">
        <f t="shared" si="36"/>
        <v>1</v>
      </c>
      <c r="AO430" s="3"/>
    </row>
    <row r="431" spans="1:41" ht="13.15" customHeight="1" x14ac:dyDescent="0.25">
      <c r="A431" s="3"/>
      <c r="B431" s="3"/>
      <c r="C431" s="36" t="s">
        <v>12</v>
      </c>
      <c r="D431" s="58">
        <v>926479</v>
      </c>
      <c r="E431" s="27" t="s">
        <v>1431</v>
      </c>
      <c r="F431" s="37">
        <v>15.382</v>
      </c>
      <c r="G431" s="27" t="s">
        <v>1428</v>
      </c>
      <c r="H431" s="27"/>
      <c r="I431" s="27" t="s">
        <v>53</v>
      </c>
      <c r="J431" s="27" t="s">
        <v>0</v>
      </c>
      <c r="K431" s="27" t="s">
        <v>53</v>
      </c>
      <c r="L431" s="27" t="s">
        <v>53</v>
      </c>
      <c r="M431" s="27" t="s">
        <v>1432</v>
      </c>
      <c r="N431" s="27" t="s">
        <v>530</v>
      </c>
      <c r="O431" s="27" t="s">
        <v>1430</v>
      </c>
      <c r="P431" s="27" t="s">
        <v>57</v>
      </c>
      <c r="Q431" s="32" t="s">
        <v>171</v>
      </c>
      <c r="R431" s="27">
        <v>305</v>
      </c>
      <c r="S431" s="27">
        <v>30</v>
      </c>
      <c r="T431" s="27">
        <v>21</v>
      </c>
      <c r="U431" s="27">
        <v>104</v>
      </c>
      <c r="V431" s="27" t="s">
        <v>282</v>
      </c>
      <c r="W431" s="27" t="s">
        <v>60</v>
      </c>
      <c r="X431" s="27" t="s">
        <v>72</v>
      </c>
      <c r="Y431" s="27" t="s">
        <v>62</v>
      </c>
      <c r="Z431" s="27" t="s">
        <v>90</v>
      </c>
      <c r="AA431" s="27" t="s">
        <v>194</v>
      </c>
      <c r="AB431" s="27" t="s">
        <v>53</v>
      </c>
      <c r="AC431" s="27" t="s">
        <v>0</v>
      </c>
      <c r="AD431" s="47">
        <v>8656</v>
      </c>
      <c r="AE431" s="47">
        <f t="shared" si="32"/>
        <v>10820</v>
      </c>
      <c r="AF431" s="48">
        <f t="shared" si="33"/>
        <v>4015.4272000000001</v>
      </c>
      <c r="AG431" s="47">
        <f t="shared" si="34"/>
        <v>5019.2839999999997</v>
      </c>
      <c r="AH431" s="49" t="s">
        <v>0</v>
      </c>
      <c r="AI431" s="50" t="s">
        <v>0</v>
      </c>
      <c r="AJ431" s="49"/>
      <c r="AK431" s="38">
        <f t="shared" si="35"/>
        <v>0</v>
      </c>
      <c r="AN431" s="3">
        <f t="shared" si="36"/>
        <v>1</v>
      </c>
      <c r="AO431" s="3"/>
    </row>
    <row r="432" spans="1:41" ht="13.15" customHeight="1" x14ac:dyDescent="0.25">
      <c r="A432" s="3"/>
      <c r="B432" s="3"/>
      <c r="C432" s="36" t="s">
        <v>12</v>
      </c>
      <c r="D432" s="58">
        <v>310086</v>
      </c>
      <c r="E432" s="27" t="s">
        <v>1433</v>
      </c>
      <c r="F432" s="37">
        <v>14.119</v>
      </c>
      <c r="G432" s="27" t="s">
        <v>1428</v>
      </c>
      <c r="H432" s="27"/>
      <c r="I432" s="27" t="s">
        <v>53</v>
      </c>
      <c r="J432" s="27" t="s">
        <v>0</v>
      </c>
      <c r="K432" s="27" t="s">
        <v>53</v>
      </c>
      <c r="L432" s="27" t="s">
        <v>53</v>
      </c>
      <c r="M432" s="27" t="s">
        <v>0</v>
      </c>
      <c r="N432" s="27" t="s">
        <v>880</v>
      </c>
      <c r="O432" s="27" t="s">
        <v>1434</v>
      </c>
      <c r="P432" s="27" t="s">
        <v>57</v>
      </c>
      <c r="Q432" s="32" t="s">
        <v>171</v>
      </c>
      <c r="R432" s="27">
        <v>305</v>
      </c>
      <c r="S432" s="27">
        <v>30</v>
      </c>
      <c r="T432" s="27">
        <v>21</v>
      </c>
      <c r="U432" s="27">
        <v>104</v>
      </c>
      <c r="V432" s="27" t="s">
        <v>882</v>
      </c>
      <c r="W432" s="27" t="s">
        <v>60</v>
      </c>
      <c r="X432" s="27" t="s">
        <v>0</v>
      </c>
      <c r="Y432" s="27" t="s">
        <v>0</v>
      </c>
      <c r="Z432" s="27" t="s">
        <v>0</v>
      </c>
      <c r="AA432" s="27" t="s">
        <v>0</v>
      </c>
      <c r="AB432" s="27" t="s">
        <v>0</v>
      </c>
      <c r="AC432" s="27" t="s">
        <v>0</v>
      </c>
      <c r="AD432" s="47">
        <v>9000</v>
      </c>
      <c r="AE432" s="47">
        <f t="shared" si="32"/>
        <v>11250</v>
      </c>
      <c r="AF432" s="48">
        <f t="shared" si="33"/>
        <v>4175.8000000000011</v>
      </c>
      <c r="AG432" s="47">
        <f t="shared" si="34"/>
        <v>5219.7500000000018</v>
      </c>
      <c r="AH432" s="49" t="s">
        <v>794</v>
      </c>
      <c r="AI432" s="50" t="s">
        <v>1126</v>
      </c>
      <c r="AJ432" s="49"/>
      <c r="AK432" s="38">
        <f t="shared" si="35"/>
        <v>0</v>
      </c>
      <c r="AN432" s="3">
        <f t="shared" si="36"/>
        <v>1</v>
      </c>
      <c r="AO432" s="3"/>
    </row>
    <row r="433" spans="1:41" ht="13.15" customHeight="1" x14ac:dyDescent="0.25">
      <c r="A433" s="3"/>
      <c r="B433" s="3"/>
      <c r="C433" s="36" t="s">
        <v>12</v>
      </c>
      <c r="D433" s="58">
        <v>468761</v>
      </c>
      <c r="E433" s="27" t="s">
        <v>1435</v>
      </c>
      <c r="F433" s="37">
        <v>15.382</v>
      </c>
      <c r="G433" s="27" t="s">
        <v>1436</v>
      </c>
      <c r="H433" s="27"/>
      <c r="I433" s="27" t="s">
        <v>53</v>
      </c>
      <c r="J433" s="27" t="s">
        <v>0</v>
      </c>
      <c r="K433" s="27" t="s">
        <v>53</v>
      </c>
      <c r="L433" s="27" t="s">
        <v>53</v>
      </c>
      <c r="M433" s="27" t="s">
        <v>1437</v>
      </c>
      <c r="N433" s="27" t="s">
        <v>886</v>
      </c>
      <c r="O433" s="27" t="s">
        <v>1438</v>
      </c>
      <c r="P433" s="27" t="s">
        <v>57</v>
      </c>
      <c r="Q433" s="32" t="s">
        <v>171</v>
      </c>
      <c r="R433" s="27">
        <v>315</v>
      </c>
      <c r="S433" s="27">
        <v>30</v>
      </c>
      <c r="T433" s="27">
        <v>21</v>
      </c>
      <c r="U433" s="27">
        <v>105</v>
      </c>
      <c r="V433" s="27" t="s">
        <v>282</v>
      </c>
      <c r="W433" s="27" t="s">
        <v>60</v>
      </c>
      <c r="X433" s="27" t="s">
        <v>72</v>
      </c>
      <c r="Y433" s="27" t="s">
        <v>62</v>
      </c>
      <c r="Z433" s="27" t="s">
        <v>90</v>
      </c>
      <c r="AA433" s="27" t="s">
        <v>194</v>
      </c>
      <c r="AB433" s="27" t="s">
        <v>53</v>
      </c>
      <c r="AC433" s="27" t="s">
        <v>0</v>
      </c>
      <c r="AD433" s="47">
        <v>6825</v>
      </c>
      <c r="AE433" s="47">
        <f t="shared" si="32"/>
        <v>8531.25</v>
      </c>
      <c r="AF433" s="48">
        <f t="shared" si="33"/>
        <v>3161.8150000000005</v>
      </c>
      <c r="AG433" s="47">
        <f t="shared" si="34"/>
        <v>3952.2687500000006</v>
      </c>
      <c r="AH433" s="49" t="s">
        <v>0</v>
      </c>
      <c r="AI433" s="50" t="s">
        <v>0</v>
      </c>
      <c r="AJ433" s="49"/>
      <c r="AK433" s="38">
        <f t="shared" si="35"/>
        <v>0</v>
      </c>
      <c r="AN433" s="3">
        <f t="shared" si="36"/>
        <v>0</v>
      </c>
      <c r="AO433" s="3"/>
    </row>
    <row r="434" spans="1:41" ht="13.15" customHeight="1" x14ac:dyDescent="0.25">
      <c r="A434" s="3"/>
      <c r="B434" s="3"/>
      <c r="C434" s="36" t="s">
        <v>12</v>
      </c>
      <c r="D434" s="58">
        <v>777863</v>
      </c>
      <c r="E434" s="27" t="s">
        <v>1439</v>
      </c>
      <c r="F434" s="37">
        <v>14.843</v>
      </c>
      <c r="G434" s="27" t="s">
        <v>1436</v>
      </c>
      <c r="H434" s="27"/>
      <c r="I434" s="27" t="s">
        <v>53</v>
      </c>
      <c r="J434" s="27" t="s">
        <v>0</v>
      </c>
      <c r="K434" s="27" t="s">
        <v>53</v>
      </c>
      <c r="L434" s="27" t="s">
        <v>53</v>
      </c>
      <c r="M434" s="27" t="s">
        <v>0</v>
      </c>
      <c r="N434" s="27" t="s">
        <v>886</v>
      </c>
      <c r="O434" s="27" t="s">
        <v>1438</v>
      </c>
      <c r="P434" s="27" t="s">
        <v>57</v>
      </c>
      <c r="Q434" s="32" t="s">
        <v>171</v>
      </c>
      <c r="R434" s="27">
        <v>315</v>
      </c>
      <c r="S434" s="27">
        <v>30</v>
      </c>
      <c r="T434" s="27">
        <v>21</v>
      </c>
      <c r="U434" s="27">
        <v>105</v>
      </c>
      <c r="V434" s="27" t="s">
        <v>282</v>
      </c>
      <c r="W434" s="27" t="s">
        <v>60</v>
      </c>
      <c r="X434" s="27" t="s">
        <v>0</v>
      </c>
      <c r="Y434" s="27" t="s">
        <v>0</v>
      </c>
      <c r="Z434" s="27" t="s">
        <v>0</v>
      </c>
      <c r="AA434" s="27" t="s">
        <v>0</v>
      </c>
      <c r="AB434" s="27" t="s">
        <v>0</v>
      </c>
      <c r="AC434" s="27" t="s">
        <v>0</v>
      </c>
      <c r="AD434" s="47">
        <v>6959</v>
      </c>
      <c r="AE434" s="47">
        <f t="shared" si="32"/>
        <v>8698.75</v>
      </c>
      <c r="AF434" s="48">
        <f t="shared" si="33"/>
        <v>3224.2858000000006</v>
      </c>
      <c r="AG434" s="47">
        <f t="shared" si="34"/>
        <v>4030.3572500000009</v>
      </c>
      <c r="AH434" s="49" t="s">
        <v>1341</v>
      </c>
      <c r="AI434" s="50" t="s">
        <v>1187</v>
      </c>
      <c r="AJ434" s="49"/>
      <c r="AK434" s="38">
        <f t="shared" si="35"/>
        <v>0</v>
      </c>
      <c r="AN434" s="3">
        <f t="shared" si="36"/>
        <v>0</v>
      </c>
      <c r="AO434" s="3"/>
    </row>
    <row r="435" spans="1:41" ht="13.15" customHeight="1" x14ac:dyDescent="0.25">
      <c r="A435" s="3"/>
      <c r="B435" s="3"/>
      <c r="C435" s="36" t="s">
        <v>12</v>
      </c>
      <c r="D435" s="58">
        <v>774042</v>
      </c>
      <c r="E435" s="27" t="s">
        <v>1440</v>
      </c>
      <c r="F435" s="37">
        <v>14.952</v>
      </c>
      <c r="G435" s="27" t="s">
        <v>1436</v>
      </c>
      <c r="H435" s="27"/>
      <c r="I435" s="27" t="s">
        <v>53</v>
      </c>
      <c r="J435" s="27" t="s">
        <v>0</v>
      </c>
      <c r="K435" s="27" t="s">
        <v>0</v>
      </c>
      <c r="L435" s="27" t="s">
        <v>53</v>
      </c>
      <c r="M435" s="27" t="s">
        <v>1441</v>
      </c>
      <c r="N435" s="27" t="s">
        <v>1442</v>
      </c>
      <c r="O435" s="27" t="s">
        <v>1443</v>
      </c>
      <c r="P435" s="27" t="s">
        <v>57</v>
      </c>
      <c r="Q435" s="32" t="s">
        <v>171</v>
      </c>
      <c r="R435" s="27">
        <v>315</v>
      </c>
      <c r="S435" s="27">
        <v>30</v>
      </c>
      <c r="T435" s="27">
        <v>21</v>
      </c>
      <c r="U435" s="27">
        <v>109</v>
      </c>
      <c r="V435" s="27" t="s">
        <v>282</v>
      </c>
      <c r="W435" s="27" t="s">
        <v>60</v>
      </c>
      <c r="X435" s="27" t="s">
        <v>72</v>
      </c>
      <c r="Y435" s="27" t="s">
        <v>61</v>
      </c>
      <c r="Z435" s="27" t="s">
        <v>90</v>
      </c>
      <c r="AA435" s="27" t="s">
        <v>658</v>
      </c>
      <c r="AB435" s="27" t="s">
        <v>53</v>
      </c>
      <c r="AC435" s="27" t="s">
        <v>0</v>
      </c>
      <c r="AD435" s="47">
        <v>8779</v>
      </c>
      <c r="AE435" s="47">
        <f t="shared" si="32"/>
        <v>10973.75</v>
      </c>
      <c r="AF435" s="48">
        <f t="shared" si="33"/>
        <v>4072.7698000000009</v>
      </c>
      <c r="AG435" s="47">
        <f t="shared" si="34"/>
        <v>5090.9622500000014</v>
      </c>
      <c r="AH435" s="49" t="s">
        <v>1347</v>
      </c>
      <c r="AI435" s="50" t="s">
        <v>1126</v>
      </c>
      <c r="AJ435" s="49"/>
      <c r="AK435" s="38">
        <f t="shared" si="35"/>
        <v>0</v>
      </c>
      <c r="AN435" s="3">
        <f t="shared" si="36"/>
        <v>0</v>
      </c>
      <c r="AO435" s="3"/>
    </row>
    <row r="436" spans="1:41" ht="13.15" customHeight="1" x14ac:dyDescent="0.25">
      <c r="A436" s="3"/>
      <c r="B436" s="3"/>
      <c r="C436" s="36" t="s">
        <v>12</v>
      </c>
      <c r="D436" s="58">
        <v>686955</v>
      </c>
      <c r="E436" s="27" t="s">
        <v>1444</v>
      </c>
      <c r="F436" s="37">
        <v>11.4</v>
      </c>
      <c r="G436" s="27" t="s">
        <v>1445</v>
      </c>
      <c r="H436" s="27"/>
      <c r="I436" s="27" t="s">
        <v>53</v>
      </c>
      <c r="J436" s="27" t="s">
        <v>0</v>
      </c>
      <c r="K436" s="27" t="s">
        <v>53</v>
      </c>
      <c r="L436" s="27" t="s">
        <v>53</v>
      </c>
      <c r="M436" s="27" t="s">
        <v>1446</v>
      </c>
      <c r="N436" s="27" t="s">
        <v>1099</v>
      </c>
      <c r="O436" s="27" t="s">
        <v>1447</v>
      </c>
      <c r="P436" s="27" t="s">
        <v>57</v>
      </c>
      <c r="Q436" s="32" t="s">
        <v>171</v>
      </c>
      <c r="R436" s="27">
        <v>285</v>
      </c>
      <c r="S436" s="27">
        <v>30</v>
      </c>
      <c r="T436" s="27">
        <v>22</v>
      </c>
      <c r="U436" s="27">
        <v>101</v>
      </c>
      <c r="V436" s="27" t="s">
        <v>882</v>
      </c>
      <c r="W436" s="27" t="s">
        <v>60</v>
      </c>
      <c r="X436" s="27" t="s">
        <v>72</v>
      </c>
      <c r="Y436" s="27" t="s">
        <v>72</v>
      </c>
      <c r="Z436" s="27" t="s">
        <v>90</v>
      </c>
      <c r="AA436" s="27" t="s">
        <v>658</v>
      </c>
      <c r="AB436" s="27" t="s">
        <v>53</v>
      </c>
      <c r="AC436" s="27" t="s">
        <v>0</v>
      </c>
      <c r="AD436" s="47">
        <v>6505</v>
      </c>
      <c r="AE436" s="47">
        <f t="shared" si="32"/>
        <v>8131.25</v>
      </c>
      <c r="AF436" s="48">
        <f t="shared" si="33"/>
        <v>3012.6310000000003</v>
      </c>
      <c r="AG436" s="47">
        <f t="shared" si="34"/>
        <v>3765.7887500000006</v>
      </c>
      <c r="AH436" s="49" t="s">
        <v>0</v>
      </c>
      <c r="AI436" s="50" t="s">
        <v>0</v>
      </c>
      <c r="AJ436" s="49"/>
      <c r="AK436" s="38">
        <f t="shared" si="35"/>
        <v>0</v>
      </c>
      <c r="AN436" s="3">
        <f t="shared" si="36"/>
        <v>1</v>
      </c>
      <c r="AO436" s="3"/>
    </row>
    <row r="437" spans="1:41" ht="13.15" customHeight="1" x14ac:dyDescent="0.25">
      <c r="A437" s="3"/>
      <c r="B437" s="3"/>
      <c r="C437" s="36" t="s">
        <v>12</v>
      </c>
      <c r="D437" s="58">
        <v>611191</v>
      </c>
      <c r="E437" s="27" t="s">
        <v>1448</v>
      </c>
      <c r="F437" s="37">
        <v>15.058</v>
      </c>
      <c r="G437" s="27" t="s">
        <v>1449</v>
      </c>
      <c r="H437" s="27"/>
      <c r="I437" s="27" t="s">
        <v>0</v>
      </c>
      <c r="J437" s="27" t="s">
        <v>53</v>
      </c>
      <c r="K437" s="27" t="s">
        <v>0</v>
      </c>
      <c r="L437" s="27" t="s">
        <v>53</v>
      </c>
      <c r="M437" s="27" t="s">
        <v>1450</v>
      </c>
      <c r="N437" s="27" t="s">
        <v>1409</v>
      </c>
      <c r="O437" s="27" t="s">
        <v>1451</v>
      </c>
      <c r="P437" s="27" t="s">
        <v>57</v>
      </c>
      <c r="Q437" s="32" t="s">
        <v>532</v>
      </c>
      <c r="R437" s="27">
        <v>335</v>
      </c>
      <c r="S437" s="27">
        <v>25</v>
      </c>
      <c r="T437" s="27">
        <v>20</v>
      </c>
      <c r="U437" s="27">
        <v>103</v>
      </c>
      <c r="V437" s="27" t="s">
        <v>882</v>
      </c>
      <c r="W437" s="27" t="s">
        <v>60</v>
      </c>
      <c r="X437" s="27" t="s">
        <v>61</v>
      </c>
      <c r="Y437" s="27" t="s">
        <v>72</v>
      </c>
      <c r="Z437" s="27" t="s">
        <v>62</v>
      </c>
      <c r="AA437" s="27" t="s">
        <v>1070</v>
      </c>
      <c r="AB437" s="27" t="s">
        <v>53</v>
      </c>
      <c r="AC437" s="27" t="s">
        <v>0</v>
      </c>
      <c r="AD437" s="47">
        <v>9126</v>
      </c>
      <c r="AE437" s="47">
        <f t="shared" si="32"/>
        <v>11407.5</v>
      </c>
      <c r="AF437" s="48">
        <f t="shared" si="33"/>
        <v>4234.5412000000006</v>
      </c>
      <c r="AG437" s="47">
        <f t="shared" si="34"/>
        <v>5293.1765000000005</v>
      </c>
      <c r="AH437" s="49" t="s">
        <v>0</v>
      </c>
      <c r="AI437" s="50" t="s">
        <v>0</v>
      </c>
      <c r="AJ437" s="49"/>
      <c r="AK437" s="38">
        <f t="shared" si="35"/>
        <v>0</v>
      </c>
      <c r="AN437" s="3">
        <f t="shared" si="36"/>
        <v>0</v>
      </c>
      <c r="AO437" s="3"/>
    </row>
    <row r="438" spans="1:41" ht="13.15" customHeight="1" x14ac:dyDescent="0.25">
      <c r="A438" s="3"/>
      <c r="B438" s="3"/>
      <c r="C438" s="36" t="s">
        <v>12</v>
      </c>
      <c r="D438" s="58">
        <v>370592</v>
      </c>
      <c r="E438" s="27" t="s">
        <v>1452</v>
      </c>
      <c r="F438" s="37">
        <v>16</v>
      </c>
      <c r="G438" s="27" t="s">
        <v>1453</v>
      </c>
      <c r="H438" s="27"/>
      <c r="I438" s="27" t="s">
        <v>0</v>
      </c>
      <c r="J438" s="27" t="s">
        <v>53</v>
      </c>
      <c r="K438" s="27" t="s">
        <v>0</v>
      </c>
      <c r="L438" s="27" t="s">
        <v>53</v>
      </c>
      <c r="M438" s="27" t="s">
        <v>1454</v>
      </c>
      <c r="N438" s="27" t="s">
        <v>1099</v>
      </c>
      <c r="O438" s="27" t="s">
        <v>1455</v>
      </c>
      <c r="P438" s="27" t="s">
        <v>57</v>
      </c>
      <c r="Q438" s="32" t="s">
        <v>471</v>
      </c>
      <c r="R438" s="27">
        <v>345</v>
      </c>
      <c r="S438" s="27">
        <v>25</v>
      </c>
      <c r="T438" s="27">
        <v>21</v>
      </c>
      <c r="U438" s="27">
        <v>101</v>
      </c>
      <c r="V438" s="27" t="s">
        <v>882</v>
      </c>
      <c r="W438" s="27" t="s">
        <v>60</v>
      </c>
      <c r="X438" s="27" t="s">
        <v>61</v>
      </c>
      <c r="Y438" s="27" t="s">
        <v>72</v>
      </c>
      <c r="Z438" s="27" t="s">
        <v>62</v>
      </c>
      <c r="AA438" s="27" t="s">
        <v>1456</v>
      </c>
      <c r="AB438" s="27" t="s">
        <v>53</v>
      </c>
      <c r="AC438" s="27" t="s">
        <v>0</v>
      </c>
      <c r="AD438" s="47">
        <v>8455</v>
      </c>
      <c r="AE438" s="47">
        <f t="shared" si="32"/>
        <v>10568.75</v>
      </c>
      <c r="AF438" s="48">
        <f t="shared" si="33"/>
        <v>3921.7210000000005</v>
      </c>
      <c r="AG438" s="47">
        <f t="shared" si="34"/>
        <v>4902.1512500000008</v>
      </c>
      <c r="AH438" s="49" t="s">
        <v>0</v>
      </c>
      <c r="AI438" s="50" t="s">
        <v>0</v>
      </c>
      <c r="AJ438" s="49"/>
      <c r="AK438" s="38">
        <f t="shared" si="35"/>
        <v>0</v>
      </c>
      <c r="AN438" s="3">
        <f t="shared" si="36"/>
        <v>1</v>
      </c>
      <c r="AO438" s="3"/>
    </row>
    <row r="439" spans="1:41" ht="13.15" customHeight="1" x14ac:dyDescent="0.25">
      <c r="A439" s="3"/>
      <c r="B439" s="3"/>
      <c r="C439" s="36" t="s">
        <v>12</v>
      </c>
      <c r="D439" s="58">
        <v>701948</v>
      </c>
      <c r="E439" s="27" t="s">
        <v>1457</v>
      </c>
      <c r="F439" s="37">
        <v>12.414</v>
      </c>
      <c r="G439" s="27" t="s">
        <v>1458</v>
      </c>
      <c r="H439" s="27"/>
      <c r="I439" s="27" t="s">
        <v>53</v>
      </c>
      <c r="J439" s="27" t="s">
        <v>0</v>
      </c>
      <c r="K439" s="27" t="s">
        <v>0</v>
      </c>
      <c r="L439" s="27" t="s">
        <v>53</v>
      </c>
      <c r="M439" s="27" t="s">
        <v>0</v>
      </c>
      <c r="N439" s="27" t="s">
        <v>176</v>
      </c>
      <c r="O439" s="27" t="s">
        <v>1459</v>
      </c>
      <c r="P439" s="27" t="s">
        <v>109</v>
      </c>
      <c r="Q439" s="32" t="s">
        <v>1460</v>
      </c>
      <c r="R439" s="27">
        <v>215</v>
      </c>
      <c r="S439" s="27">
        <v>70</v>
      </c>
      <c r="T439" s="27">
        <v>16</v>
      </c>
      <c r="U439" s="27">
        <v>100</v>
      </c>
      <c r="V439" s="27" t="s">
        <v>70</v>
      </c>
      <c r="W439" s="27" t="s">
        <v>1461</v>
      </c>
      <c r="X439" s="27" t="s">
        <v>111</v>
      </c>
      <c r="Y439" s="27" t="s">
        <v>111</v>
      </c>
      <c r="Z439" s="27" t="s">
        <v>111</v>
      </c>
      <c r="AA439" s="27" t="s">
        <v>112</v>
      </c>
      <c r="AB439" s="27" t="s">
        <v>0</v>
      </c>
      <c r="AC439" s="27" t="s">
        <v>0</v>
      </c>
      <c r="AD439" s="47">
        <v>2492</v>
      </c>
      <c r="AE439" s="47">
        <f t="shared" si="32"/>
        <v>3115</v>
      </c>
      <c r="AF439" s="48">
        <f t="shared" si="33"/>
        <v>1141.7704000000003</v>
      </c>
      <c r="AG439" s="47">
        <f t="shared" si="34"/>
        <v>1427.2130000000004</v>
      </c>
      <c r="AH439" s="49" t="s">
        <v>0</v>
      </c>
      <c r="AI439" s="50" t="s">
        <v>0</v>
      </c>
      <c r="AJ439" s="49"/>
      <c r="AK439" s="38">
        <f t="shared" si="35"/>
        <v>0</v>
      </c>
      <c r="AN439" s="3">
        <f t="shared" si="36"/>
        <v>0</v>
      </c>
      <c r="AO439" s="3"/>
    </row>
    <row r="440" spans="1:41" ht="13.15" customHeight="1" x14ac:dyDescent="0.25">
      <c r="A440" s="3"/>
      <c r="B440" s="3"/>
      <c r="C440" s="36" t="s">
        <v>12</v>
      </c>
      <c r="D440" s="58">
        <v>783406</v>
      </c>
      <c r="E440" s="27" t="s">
        <v>1462</v>
      </c>
      <c r="F440" s="37">
        <v>12.862</v>
      </c>
      <c r="G440" s="27" t="s">
        <v>1458</v>
      </c>
      <c r="H440" s="27"/>
      <c r="I440" s="27" t="s">
        <v>53</v>
      </c>
      <c r="J440" s="27" t="s">
        <v>0</v>
      </c>
      <c r="K440" s="27" t="s">
        <v>0</v>
      </c>
      <c r="L440" s="27" t="s">
        <v>53</v>
      </c>
      <c r="M440" s="27" t="s">
        <v>1463</v>
      </c>
      <c r="N440" s="27" t="s">
        <v>176</v>
      </c>
      <c r="O440" s="27" t="s">
        <v>1459</v>
      </c>
      <c r="P440" s="27" t="s">
        <v>88</v>
      </c>
      <c r="Q440" s="32" t="s">
        <v>1464</v>
      </c>
      <c r="R440" s="27">
        <v>215</v>
      </c>
      <c r="S440" s="27">
        <v>70</v>
      </c>
      <c r="T440" s="27">
        <v>16</v>
      </c>
      <c r="U440" s="27">
        <v>100</v>
      </c>
      <c r="V440" s="27" t="s">
        <v>70</v>
      </c>
      <c r="W440" s="27" t="s">
        <v>1461</v>
      </c>
      <c r="X440" s="27" t="s">
        <v>72</v>
      </c>
      <c r="Y440" s="27" t="s">
        <v>71</v>
      </c>
      <c r="Z440" s="27" t="s">
        <v>90</v>
      </c>
      <c r="AA440" s="27" t="s">
        <v>122</v>
      </c>
      <c r="AB440" s="27" t="s">
        <v>53</v>
      </c>
      <c r="AC440" s="27" t="s">
        <v>53</v>
      </c>
      <c r="AD440" s="47">
        <v>2385</v>
      </c>
      <c r="AE440" s="47">
        <f t="shared" si="32"/>
        <v>2981.25</v>
      </c>
      <c r="AF440" s="48">
        <f t="shared" si="33"/>
        <v>1091.8870000000002</v>
      </c>
      <c r="AG440" s="47">
        <f t="shared" si="34"/>
        <v>1364.8587500000003</v>
      </c>
      <c r="AH440" s="49" t="s">
        <v>0</v>
      </c>
      <c r="AI440" s="50" t="s">
        <v>0</v>
      </c>
      <c r="AJ440" s="49"/>
      <c r="AK440" s="38">
        <f t="shared" si="35"/>
        <v>0</v>
      </c>
      <c r="AN440" s="3">
        <f t="shared" si="36"/>
        <v>0</v>
      </c>
      <c r="AO440" s="3"/>
    </row>
    <row r="441" spans="1:41" ht="13.15" customHeight="1" x14ac:dyDescent="0.25">
      <c r="A441" s="3"/>
      <c r="B441" s="3"/>
      <c r="C441" s="36" t="s">
        <v>12</v>
      </c>
      <c r="D441" s="58">
        <v>313907</v>
      </c>
      <c r="E441" s="27" t="s">
        <v>1465</v>
      </c>
      <c r="F441" s="37">
        <v>13.388</v>
      </c>
      <c r="G441" s="27" t="s">
        <v>1466</v>
      </c>
      <c r="H441" s="27"/>
      <c r="I441" s="27" t="s">
        <v>53</v>
      </c>
      <c r="J441" s="27" t="s">
        <v>0</v>
      </c>
      <c r="K441" s="27" t="s">
        <v>0</v>
      </c>
      <c r="L441" s="27" t="s">
        <v>53</v>
      </c>
      <c r="M441" s="27" t="s">
        <v>1467</v>
      </c>
      <c r="N441" s="27" t="s">
        <v>188</v>
      </c>
      <c r="O441" s="27" t="s">
        <v>1468</v>
      </c>
      <c r="P441" s="27" t="s">
        <v>88</v>
      </c>
      <c r="Q441" s="32" t="s">
        <v>1464</v>
      </c>
      <c r="R441" s="27">
        <v>225</v>
      </c>
      <c r="S441" s="27">
        <v>70</v>
      </c>
      <c r="T441" s="27">
        <v>16</v>
      </c>
      <c r="U441" s="27">
        <v>103</v>
      </c>
      <c r="V441" s="27" t="s">
        <v>70</v>
      </c>
      <c r="W441" s="27" t="s">
        <v>1461</v>
      </c>
      <c r="X441" s="27" t="s">
        <v>72</v>
      </c>
      <c r="Y441" s="27" t="s">
        <v>71</v>
      </c>
      <c r="Z441" s="27" t="s">
        <v>90</v>
      </c>
      <c r="AA441" s="27" t="s">
        <v>122</v>
      </c>
      <c r="AB441" s="27" t="s">
        <v>53</v>
      </c>
      <c r="AC441" s="27" t="s">
        <v>53</v>
      </c>
      <c r="AD441" s="47">
        <v>2392</v>
      </c>
      <c r="AE441" s="47">
        <f t="shared" si="32"/>
        <v>2990</v>
      </c>
      <c r="AF441" s="48">
        <f t="shared" si="33"/>
        <v>1095.1504000000002</v>
      </c>
      <c r="AG441" s="47">
        <f t="shared" si="34"/>
        <v>1368.9380000000003</v>
      </c>
      <c r="AH441" s="49" t="s">
        <v>0</v>
      </c>
      <c r="AI441" s="50" t="s">
        <v>0</v>
      </c>
      <c r="AJ441" s="49"/>
      <c r="AK441" s="38">
        <f t="shared" si="35"/>
        <v>0</v>
      </c>
      <c r="AN441" s="3">
        <f t="shared" si="36"/>
        <v>1</v>
      </c>
      <c r="AO441" s="3"/>
    </row>
    <row r="442" spans="1:41" ht="13.15" customHeight="1" x14ac:dyDescent="0.25">
      <c r="A442" s="3"/>
      <c r="B442" s="3"/>
      <c r="C442" s="36" t="s">
        <v>12</v>
      </c>
      <c r="D442" s="58">
        <v>963747</v>
      </c>
      <c r="E442" s="27" t="s">
        <v>1469</v>
      </c>
      <c r="F442" s="37">
        <v>13.438000000000001</v>
      </c>
      <c r="G442" s="27" t="s">
        <v>1470</v>
      </c>
      <c r="H442" s="27"/>
      <c r="I442" s="27" t="s">
        <v>53</v>
      </c>
      <c r="J442" s="27" t="s">
        <v>0</v>
      </c>
      <c r="K442" s="27" t="s">
        <v>0</v>
      </c>
      <c r="L442" s="27" t="s">
        <v>53</v>
      </c>
      <c r="M442" s="27" t="s">
        <v>1471</v>
      </c>
      <c r="N442" s="27" t="s">
        <v>1472</v>
      </c>
      <c r="O442" s="27" t="s">
        <v>1473</v>
      </c>
      <c r="P442" s="27" t="s">
        <v>88</v>
      </c>
      <c r="Q442" s="32" t="s">
        <v>1464</v>
      </c>
      <c r="R442" s="27">
        <v>235</v>
      </c>
      <c r="S442" s="27">
        <v>70</v>
      </c>
      <c r="T442" s="27">
        <v>16</v>
      </c>
      <c r="U442" s="27">
        <v>106</v>
      </c>
      <c r="V442" s="27" t="s">
        <v>70</v>
      </c>
      <c r="W442" s="27" t="s">
        <v>1461</v>
      </c>
      <c r="X442" s="27" t="s">
        <v>72</v>
      </c>
      <c r="Y442" s="27" t="s">
        <v>71</v>
      </c>
      <c r="Z442" s="27" t="s">
        <v>90</v>
      </c>
      <c r="AA442" s="27" t="s">
        <v>122</v>
      </c>
      <c r="AB442" s="27" t="s">
        <v>53</v>
      </c>
      <c r="AC442" s="27" t="s">
        <v>53</v>
      </c>
      <c r="AD442" s="47">
        <v>2429</v>
      </c>
      <c r="AE442" s="47">
        <f t="shared" si="32"/>
        <v>3036.25</v>
      </c>
      <c r="AF442" s="48">
        <f t="shared" si="33"/>
        <v>1112.3998000000001</v>
      </c>
      <c r="AG442" s="47">
        <f t="shared" si="34"/>
        <v>1390.4997500000002</v>
      </c>
      <c r="AH442" s="49" t="s">
        <v>0</v>
      </c>
      <c r="AI442" s="50" t="s">
        <v>0</v>
      </c>
      <c r="AJ442" s="49"/>
      <c r="AK442" s="38">
        <f t="shared" si="35"/>
        <v>0</v>
      </c>
      <c r="AN442" s="3">
        <f t="shared" si="36"/>
        <v>0</v>
      </c>
      <c r="AO442" s="3"/>
    </row>
    <row r="443" spans="1:41" ht="13.15" customHeight="1" x14ac:dyDescent="0.25">
      <c r="A443" s="3"/>
      <c r="B443" s="3"/>
      <c r="C443" s="36" t="s">
        <v>12</v>
      </c>
      <c r="D443" s="58">
        <v>701890</v>
      </c>
      <c r="E443" s="27" t="s">
        <v>1474</v>
      </c>
      <c r="F443" s="37">
        <v>13.438000000000001</v>
      </c>
      <c r="G443" s="27" t="s">
        <v>1475</v>
      </c>
      <c r="H443" s="27"/>
      <c r="I443" s="27" t="s">
        <v>53</v>
      </c>
      <c r="J443" s="27" t="s">
        <v>0</v>
      </c>
      <c r="K443" s="27" t="s">
        <v>0</v>
      </c>
      <c r="L443" s="27" t="s">
        <v>53</v>
      </c>
      <c r="M443" s="27" t="s">
        <v>1476</v>
      </c>
      <c r="N443" s="27" t="s">
        <v>1477</v>
      </c>
      <c r="O443" s="27" t="s">
        <v>1478</v>
      </c>
      <c r="P443" s="27" t="s">
        <v>88</v>
      </c>
      <c r="Q443" s="32" t="s">
        <v>1479</v>
      </c>
      <c r="R443" s="27">
        <v>245</v>
      </c>
      <c r="S443" s="27">
        <v>70</v>
      </c>
      <c r="T443" s="27">
        <v>16</v>
      </c>
      <c r="U443" s="27">
        <v>111</v>
      </c>
      <c r="V443" s="27" t="s">
        <v>70</v>
      </c>
      <c r="W443" s="27" t="s">
        <v>1461</v>
      </c>
      <c r="X443" s="27" t="s">
        <v>72</v>
      </c>
      <c r="Y443" s="27" t="s">
        <v>71</v>
      </c>
      <c r="Z443" s="27" t="s">
        <v>62</v>
      </c>
      <c r="AA443" s="27" t="s">
        <v>658</v>
      </c>
      <c r="AB443" s="27" t="s">
        <v>53</v>
      </c>
      <c r="AC443" s="27" t="s">
        <v>53</v>
      </c>
      <c r="AD443" s="47">
        <v>2654</v>
      </c>
      <c r="AE443" s="47">
        <f t="shared" si="32"/>
        <v>3317.5</v>
      </c>
      <c r="AF443" s="48">
        <f t="shared" si="33"/>
        <v>1217.2948000000001</v>
      </c>
      <c r="AG443" s="47">
        <f t="shared" si="34"/>
        <v>1521.6185</v>
      </c>
      <c r="AH443" s="49" t="s">
        <v>0</v>
      </c>
      <c r="AI443" s="50" t="s">
        <v>0</v>
      </c>
      <c r="AJ443" s="49"/>
      <c r="AK443" s="38">
        <f t="shared" si="35"/>
        <v>0</v>
      </c>
      <c r="AN443" s="3">
        <f t="shared" si="36"/>
        <v>1</v>
      </c>
      <c r="AO443" s="3"/>
    </row>
    <row r="444" spans="1:41" ht="13.15" customHeight="1" x14ac:dyDescent="0.25">
      <c r="A444" s="3"/>
      <c r="B444" s="3"/>
      <c r="C444" s="36" t="s">
        <v>12</v>
      </c>
      <c r="D444" s="58">
        <v>648121</v>
      </c>
      <c r="E444" s="27" t="s">
        <v>1480</v>
      </c>
      <c r="F444" s="37">
        <v>14.952</v>
      </c>
      <c r="G444" s="27" t="s">
        <v>1481</v>
      </c>
      <c r="H444" s="27"/>
      <c r="I444" s="27" t="s">
        <v>53</v>
      </c>
      <c r="J444" s="27" t="s">
        <v>0</v>
      </c>
      <c r="K444" s="27" t="s">
        <v>0</v>
      </c>
      <c r="L444" s="27" t="s">
        <v>53</v>
      </c>
      <c r="M444" s="27" t="s">
        <v>1482</v>
      </c>
      <c r="N444" s="27" t="s">
        <v>1483</v>
      </c>
      <c r="O444" s="27" t="s">
        <v>1484</v>
      </c>
      <c r="P444" s="27" t="s">
        <v>88</v>
      </c>
      <c r="Q444" s="32" t="s">
        <v>1464</v>
      </c>
      <c r="R444" s="27">
        <v>265</v>
      </c>
      <c r="S444" s="27">
        <v>70</v>
      </c>
      <c r="T444" s="27">
        <v>16</v>
      </c>
      <c r="U444" s="27">
        <v>112</v>
      </c>
      <c r="V444" s="27" t="s">
        <v>70</v>
      </c>
      <c r="W444" s="27" t="s">
        <v>1461</v>
      </c>
      <c r="X444" s="27" t="s">
        <v>72</v>
      </c>
      <c r="Y444" s="27" t="s">
        <v>71</v>
      </c>
      <c r="Z444" s="27" t="s">
        <v>62</v>
      </c>
      <c r="AA444" s="27" t="s">
        <v>658</v>
      </c>
      <c r="AB444" s="27" t="s">
        <v>53</v>
      </c>
      <c r="AC444" s="27" t="s">
        <v>53</v>
      </c>
      <c r="AD444" s="47">
        <v>2996</v>
      </c>
      <c r="AE444" s="47">
        <f t="shared" si="32"/>
        <v>3745</v>
      </c>
      <c r="AF444" s="48">
        <f t="shared" si="33"/>
        <v>1376.7352000000003</v>
      </c>
      <c r="AG444" s="47">
        <f t="shared" si="34"/>
        <v>1720.9190000000003</v>
      </c>
      <c r="AH444" s="49" t="s">
        <v>0</v>
      </c>
      <c r="AI444" s="50" t="s">
        <v>0</v>
      </c>
      <c r="AJ444" s="49"/>
      <c r="AK444" s="38">
        <f t="shared" si="35"/>
        <v>0</v>
      </c>
      <c r="AN444" s="3">
        <f t="shared" si="36"/>
        <v>0</v>
      </c>
      <c r="AO444" s="3"/>
    </row>
    <row r="445" spans="1:41" ht="13.15" customHeight="1" x14ac:dyDescent="0.25">
      <c r="A445" s="3"/>
      <c r="B445" s="3"/>
      <c r="C445" s="36" t="s">
        <v>12</v>
      </c>
      <c r="D445" s="58">
        <v>441839</v>
      </c>
      <c r="E445" s="27" t="s">
        <v>1485</v>
      </c>
      <c r="F445" s="37">
        <v>15.317</v>
      </c>
      <c r="G445" s="27" t="s">
        <v>1486</v>
      </c>
      <c r="H445" s="27"/>
      <c r="I445" s="27" t="s">
        <v>53</v>
      </c>
      <c r="J445" s="27" t="s">
        <v>0</v>
      </c>
      <c r="K445" s="27" t="s">
        <v>0</v>
      </c>
      <c r="L445" s="27" t="s">
        <v>53</v>
      </c>
      <c r="M445" s="27" t="s">
        <v>1487</v>
      </c>
      <c r="N445" s="27" t="s">
        <v>1488</v>
      </c>
      <c r="O445" s="27" t="s">
        <v>1489</v>
      </c>
      <c r="P445" s="27" t="s">
        <v>88</v>
      </c>
      <c r="Q445" s="32" t="s">
        <v>1464</v>
      </c>
      <c r="R445" s="27">
        <v>245</v>
      </c>
      <c r="S445" s="27">
        <v>70</v>
      </c>
      <c r="T445" s="27">
        <v>17</v>
      </c>
      <c r="U445" s="27">
        <v>110</v>
      </c>
      <c r="V445" s="27" t="s">
        <v>70</v>
      </c>
      <c r="W445" s="27" t="s">
        <v>1461</v>
      </c>
      <c r="X445" s="27" t="s">
        <v>72</v>
      </c>
      <c r="Y445" s="27" t="s">
        <v>71</v>
      </c>
      <c r="Z445" s="27" t="s">
        <v>62</v>
      </c>
      <c r="AA445" s="27" t="s">
        <v>658</v>
      </c>
      <c r="AB445" s="27" t="s">
        <v>53</v>
      </c>
      <c r="AC445" s="27" t="s">
        <v>53</v>
      </c>
      <c r="AD445" s="47">
        <v>2616</v>
      </c>
      <c r="AE445" s="47">
        <f t="shared" si="32"/>
        <v>3270</v>
      </c>
      <c r="AF445" s="48">
        <f t="shared" si="33"/>
        <v>1199.5792000000004</v>
      </c>
      <c r="AG445" s="47">
        <f t="shared" si="34"/>
        <v>1499.4740000000004</v>
      </c>
      <c r="AH445" s="49" t="s">
        <v>0</v>
      </c>
      <c r="AI445" s="50" t="s">
        <v>0</v>
      </c>
      <c r="AJ445" s="49"/>
      <c r="AK445" s="38">
        <f t="shared" si="35"/>
        <v>0</v>
      </c>
      <c r="AN445" s="3">
        <f t="shared" si="36"/>
        <v>1</v>
      </c>
      <c r="AO445" s="3"/>
    </row>
    <row r="446" spans="1:41" ht="13.15" customHeight="1" x14ac:dyDescent="0.25">
      <c r="A446" s="3"/>
      <c r="B446" s="3"/>
      <c r="C446" s="36" t="s">
        <v>12</v>
      </c>
      <c r="D446" s="58">
        <v>817579</v>
      </c>
      <c r="E446" s="27" t="s">
        <v>1490</v>
      </c>
      <c r="F446" s="37">
        <v>18.033999999999999</v>
      </c>
      <c r="G446" s="27" t="s">
        <v>1491</v>
      </c>
      <c r="H446" s="27"/>
      <c r="I446" s="27" t="s">
        <v>53</v>
      </c>
      <c r="J446" s="27" t="s">
        <v>0</v>
      </c>
      <c r="K446" s="27" t="s">
        <v>0</v>
      </c>
      <c r="L446" s="27" t="s">
        <v>53</v>
      </c>
      <c r="M446" s="27" t="s">
        <v>1492</v>
      </c>
      <c r="N446" s="27" t="s">
        <v>1493</v>
      </c>
      <c r="O446" s="27" t="s">
        <v>1494</v>
      </c>
      <c r="P446" s="27" t="s">
        <v>88</v>
      </c>
      <c r="Q446" s="32" t="s">
        <v>1464</v>
      </c>
      <c r="R446" s="27">
        <v>265</v>
      </c>
      <c r="S446" s="27">
        <v>70</v>
      </c>
      <c r="T446" s="27">
        <v>17</v>
      </c>
      <c r="U446" s="27">
        <v>115</v>
      </c>
      <c r="V446" s="27" t="s">
        <v>70</v>
      </c>
      <c r="W446" s="27" t="s">
        <v>1461</v>
      </c>
      <c r="X446" s="27" t="s">
        <v>62</v>
      </c>
      <c r="Y446" s="27" t="s">
        <v>71</v>
      </c>
      <c r="Z446" s="27" t="s">
        <v>62</v>
      </c>
      <c r="AA446" s="27" t="s">
        <v>658</v>
      </c>
      <c r="AB446" s="27" t="s">
        <v>53</v>
      </c>
      <c r="AC446" s="27" t="s">
        <v>53</v>
      </c>
      <c r="AD446" s="47">
        <v>3223</v>
      </c>
      <c r="AE446" s="47">
        <f t="shared" si="32"/>
        <v>4028.75</v>
      </c>
      <c r="AF446" s="48">
        <f t="shared" si="33"/>
        <v>1482.5626</v>
      </c>
      <c r="AG446" s="47">
        <f t="shared" si="34"/>
        <v>1853.20325</v>
      </c>
      <c r="AH446" s="49" t="s">
        <v>0</v>
      </c>
      <c r="AI446" s="50" t="s">
        <v>0</v>
      </c>
      <c r="AJ446" s="49"/>
      <c r="AK446" s="38">
        <f t="shared" si="35"/>
        <v>0</v>
      </c>
      <c r="AN446" s="3">
        <f t="shared" si="36"/>
        <v>0</v>
      </c>
      <c r="AO446" s="3"/>
    </row>
    <row r="447" spans="1:41" ht="13.15" customHeight="1" x14ac:dyDescent="0.25">
      <c r="A447" s="3"/>
      <c r="B447" s="3"/>
      <c r="C447" s="36" t="s">
        <v>12</v>
      </c>
      <c r="D447" s="58">
        <v>176454</v>
      </c>
      <c r="E447" s="27" t="s">
        <v>1495</v>
      </c>
      <c r="F447" s="37">
        <v>16.387</v>
      </c>
      <c r="G447" s="27" t="s">
        <v>1496</v>
      </c>
      <c r="H447" s="27"/>
      <c r="I447" s="27" t="s">
        <v>53</v>
      </c>
      <c r="J447" s="27" t="s">
        <v>0</v>
      </c>
      <c r="K447" s="27" t="s">
        <v>53</v>
      </c>
      <c r="L447" s="27" t="s">
        <v>53</v>
      </c>
      <c r="M447" s="27" t="s">
        <v>1497</v>
      </c>
      <c r="N447" s="27" t="s">
        <v>1498</v>
      </c>
      <c r="O447" s="27" t="s">
        <v>1499</v>
      </c>
      <c r="P447" s="27" t="s">
        <v>88</v>
      </c>
      <c r="Q447" s="32" t="s">
        <v>1479</v>
      </c>
      <c r="R447" s="27">
        <v>255</v>
      </c>
      <c r="S447" s="27">
        <v>70</v>
      </c>
      <c r="T447" s="27">
        <v>18</v>
      </c>
      <c r="U447" s="27">
        <v>116</v>
      </c>
      <c r="V447" s="27" t="s">
        <v>70</v>
      </c>
      <c r="W447" s="27" t="s">
        <v>1461</v>
      </c>
      <c r="X447" s="27" t="s">
        <v>72</v>
      </c>
      <c r="Y447" s="27" t="s">
        <v>71</v>
      </c>
      <c r="Z447" s="27" t="s">
        <v>62</v>
      </c>
      <c r="AA447" s="27" t="s">
        <v>658</v>
      </c>
      <c r="AB447" s="27" t="s">
        <v>53</v>
      </c>
      <c r="AC447" s="27" t="s">
        <v>53</v>
      </c>
      <c r="AD447" s="47">
        <v>3696</v>
      </c>
      <c r="AE447" s="47">
        <f t="shared" si="32"/>
        <v>4620</v>
      </c>
      <c r="AF447" s="48">
        <f t="shared" si="33"/>
        <v>1703.0752000000002</v>
      </c>
      <c r="AG447" s="47">
        <f t="shared" si="34"/>
        <v>2128.8440000000001</v>
      </c>
      <c r="AH447" s="49" t="s">
        <v>0</v>
      </c>
      <c r="AI447" s="50" t="s">
        <v>0</v>
      </c>
      <c r="AJ447" s="49"/>
      <c r="AK447" s="38">
        <f t="shared" si="35"/>
        <v>0</v>
      </c>
      <c r="AN447" s="3">
        <f t="shared" si="36"/>
        <v>1</v>
      </c>
      <c r="AO447" s="3"/>
    </row>
    <row r="448" spans="1:41" ht="13.15" customHeight="1" x14ac:dyDescent="0.25">
      <c r="A448" s="3"/>
      <c r="B448" s="3"/>
      <c r="C448" s="36" t="s">
        <v>12</v>
      </c>
      <c r="D448" s="58">
        <v>970090</v>
      </c>
      <c r="E448" s="27" t="s">
        <v>1500</v>
      </c>
      <c r="F448" s="37">
        <v>16.372</v>
      </c>
      <c r="G448" s="27" t="s">
        <v>1496</v>
      </c>
      <c r="H448" s="27"/>
      <c r="I448" s="27" t="s">
        <v>53</v>
      </c>
      <c r="J448" s="27" t="s">
        <v>0</v>
      </c>
      <c r="K448" s="27" t="s">
        <v>0</v>
      </c>
      <c r="L448" s="27" t="s">
        <v>53</v>
      </c>
      <c r="M448" s="27" t="s">
        <v>1501</v>
      </c>
      <c r="N448" s="27" t="s">
        <v>1502</v>
      </c>
      <c r="O448" s="27" t="s">
        <v>1503</v>
      </c>
      <c r="P448" s="27" t="s">
        <v>57</v>
      </c>
      <c r="Q448" s="32" t="s">
        <v>1504</v>
      </c>
      <c r="R448" s="27">
        <v>255</v>
      </c>
      <c r="S448" s="27">
        <v>70</v>
      </c>
      <c r="T448" s="27">
        <v>18</v>
      </c>
      <c r="U448" s="27">
        <v>116</v>
      </c>
      <c r="V448" s="27" t="s">
        <v>282</v>
      </c>
      <c r="W448" s="27" t="s">
        <v>1461</v>
      </c>
      <c r="X448" s="27" t="s">
        <v>72</v>
      </c>
      <c r="Y448" s="27" t="s">
        <v>72</v>
      </c>
      <c r="Z448" s="27" t="s">
        <v>62</v>
      </c>
      <c r="AA448" s="27" t="s">
        <v>194</v>
      </c>
      <c r="AB448" s="27" t="s">
        <v>53</v>
      </c>
      <c r="AC448" s="27" t="s">
        <v>0</v>
      </c>
      <c r="AD448" s="47">
        <v>3392</v>
      </c>
      <c r="AE448" s="47">
        <f t="shared" si="32"/>
        <v>4240</v>
      </c>
      <c r="AF448" s="48">
        <f t="shared" si="33"/>
        <v>1561.3504000000003</v>
      </c>
      <c r="AG448" s="47">
        <f t="shared" si="34"/>
        <v>1951.6880000000003</v>
      </c>
      <c r="AH448" s="49" t="s">
        <v>0</v>
      </c>
      <c r="AI448" s="50" t="s">
        <v>0</v>
      </c>
      <c r="AJ448" s="49"/>
      <c r="AK448" s="38">
        <f t="shared" si="35"/>
        <v>0</v>
      </c>
      <c r="AN448" s="3">
        <f t="shared" si="36"/>
        <v>1</v>
      </c>
      <c r="AO448" s="3"/>
    </row>
    <row r="449" spans="1:41" ht="13.15" customHeight="1" x14ac:dyDescent="0.25">
      <c r="A449" s="3"/>
      <c r="B449" s="3"/>
      <c r="C449" s="36" t="s">
        <v>12</v>
      </c>
      <c r="D449" s="58">
        <v>363490</v>
      </c>
      <c r="E449" s="27" t="s">
        <v>1505</v>
      </c>
      <c r="F449" s="37">
        <v>18.681999999999999</v>
      </c>
      <c r="G449" s="27" t="s">
        <v>1506</v>
      </c>
      <c r="H449" s="27"/>
      <c r="I449" s="27" t="s">
        <v>53</v>
      </c>
      <c r="J449" s="27" t="s">
        <v>0</v>
      </c>
      <c r="K449" s="27" t="s">
        <v>53</v>
      </c>
      <c r="L449" s="27" t="s">
        <v>53</v>
      </c>
      <c r="M449" s="27" t="s">
        <v>1507</v>
      </c>
      <c r="N449" s="27" t="s">
        <v>1498</v>
      </c>
      <c r="O449" s="27" t="s">
        <v>1508</v>
      </c>
      <c r="P449" s="27" t="s">
        <v>88</v>
      </c>
      <c r="Q449" s="32" t="s">
        <v>1464</v>
      </c>
      <c r="R449" s="27">
        <v>265</v>
      </c>
      <c r="S449" s="27">
        <v>70</v>
      </c>
      <c r="T449" s="27">
        <v>18</v>
      </c>
      <c r="U449" s="27">
        <v>116</v>
      </c>
      <c r="V449" s="27" t="s">
        <v>70</v>
      </c>
      <c r="W449" s="27" t="s">
        <v>1461</v>
      </c>
      <c r="X449" s="27" t="s">
        <v>62</v>
      </c>
      <c r="Y449" s="27" t="s">
        <v>71</v>
      </c>
      <c r="Z449" s="27" t="s">
        <v>62</v>
      </c>
      <c r="AA449" s="27" t="s">
        <v>658</v>
      </c>
      <c r="AB449" s="27" t="s">
        <v>53</v>
      </c>
      <c r="AC449" s="27" t="s">
        <v>53</v>
      </c>
      <c r="AD449" s="47">
        <v>3491</v>
      </c>
      <c r="AE449" s="47">
        <f t="shared" si="32"/>
        <v>4363.75</v>
      </c>
      <c r="AF449" s="48">
        <f t="shared" si="33"/>
        <v>1607.5042000000003</v>
      </c>
      <c r="AG449" s="47">
        <f t="shared" si="34"/>
        <v>2009.3802500000004</v>
      </c>
      <c r="AH449" s="49" t="s">
        <v>0</v>
      </c>
      <c r="AI449" s="50" t="s">
        <v>667</v>
      </c>
      <c r="AJ449" s="49"/>
      <c r="AK449" s="38">
        <f t="shared" si="35"/>
        <v>0</v>
      </c>
      <c r="AN449" s="3">
        <f t="shared" si="36"/>
        <v>0</v>
      </c>
      <c r="AO449" s="3"/>
    </row>
    <row r="450" spans="1:41" ht="13.15" customHeight="1" x14ac:dyDescent="0.25">
      <c r="A450" s="3"/>
      <c r="B450" s="3"/>
      <c r="C450" s="36" t="s">
        <v>12</v>
      </c>
      <c r="D450" s="58">
        <v>784757</v>
      </c>
      <c r="E450" s="27" t="s">
        <v>1509</v>
      </c>
      <c r="F450" s="37">
        <v>12.864000000000001</v>
      </c>
      <c r="G450" s="27" t="s">
        <v>1510</v>
      </c>
      <c r="H450" s="27"/>
      <c r="I450" s="27" t="s">
        <v>53</v>
      </c>
      <c r="J450" s="27" t="s">
        <v>0</v>
      </c>
      <c r="K450" s="27" t="s">
        <v>0</v>
      </c>
      <c r="L450" s="27" t="s">
        <v>53</v>
      </c>
      <c r="M450" s="27" t="s">
        <v>1511</v>
      </c>
      <c r="N450" s="27" t="s">
        <v>188</v>
      </c>
      <c r="O450" s="27" t="s">
        <v>1512</v>
      </c>
      <c r="P450" s="27" t="s">
        <v>88</v>
      </c>
      <c r="Q450" s="32" t="s">
        <v>1464</v>
      </c>
      <c r="R450" s="27">
        <v>235</v>
      </c>
      <c r="S450" s="27">
        <v>65</v>
      </c>
      <c r="T450" s="27">
        <v>16</v>
      </c>
      <c r="U450" s="27">
        <v>103</v>
      </c>
      <c r="V450" s="27" t="s">
        <v>70</v>
      </c>
      <c r="W450" s="27" t="s">
        <v>1461</v>
      </c>
      <c r="X450" s="27" t="s">
        <v>72</v>
      </c>
      <c r="Y450" s="27" t="s">
        <v>71</v>
      </c>
      <c r="Z450" s="27" t="s">
        <v>90</v>
      </c>
      <c r="AA450" s="27" t="s">
        <v>122</v>
      </c>
      <c r="AB450" s="27" t="s">
        <v>53</v>
      </c>
      <c r="AC450" s="27" t="s">
        <v>53</v>
      </c>
      <c r="AD450" s="47">
        <v>2446</v>
      </c>
      <c r="AE450" s="47">
        <f t="shared" si="32"/>
        <v>3057.5</v>
      </c>
      <c r="AF450" s="48">
        <f t="shared" si="33"/>
        <v>1120.3252000000002</v>
      </c>
      <c r="AG450" s="47">
        <f t="shared" si="34"/>
        <v>1400.4065000000003</v>
      </c>
      <c r="AH450" s="49" t="s">
        <v>0</v>
      </c>
      <c r="AI450" s="50" t="s">
        <v>0</v>
      </c>
      <c r="AJ450" s="49"/>
      <c r="AK450" s="38">
        <f t="shared" si="35"/>
        <v>0</v>
      </c>
      <c r="AN450" s="3">
        <f t="shared" si="36"/>
        <v>1</v>
      </c>
      <c r="AO450" s="3"/>
    </row>
    <row r="451" spans="1:41" ht="13.15" customHeight="1" x14ac:dyDescent="0.25">
      <c r="A451" s="3"/>
      <c r="B451" s="3"/>
      <c r="C451" s="36" t="s">
        <v>12</v>
      </c>
      <c r="D451" s="58">
        <v>34785</v>
      </c>
      <c r="E451" s="27" t="s">
        <v>1513</v>
      </c>
      <c r="F451" s="37">
        <v>13.023999999999999</v>
      </c>
      <c r="G451" s="27" t="s">
        <v>1514</v>
      </c>
      <c r="H451" s="27"/>
      <c r="I451" s="27" t="s">
        <v>53</v>
      </c>
      <c r="J451" s="27" t="s">
        <v>0</v>
      </c>
      <c r="K451" s="27" t="s">
        <v>53</v>
      </c>
      <c r="L451" s="27" t="s">
        <v>53</v>
      </c>
      <c r="M451" s="27" t="s">
        <v>1515</v>
      </c>
      <c r="N451" s="27" t="s">
        <v>1472</v>
      </c>
      <c r="O451" s="27" t="s">
        <v>1516</v>
      </c>
      <c r="P451" s="27" t="s">
        <v>88</v>
      </c>
      <c r="Q451" s="32" t="s">
        <v>1479</v>
      </c>
      <c r="R451" s="27">
        <v>225</v>
      </c>
      <c r="S451" s="27">
        <v>65</v>
      </c>
      <c r="T451" s="27">
        <v>17</v>
      </c>
      <c r="U451" s="27">
        <v>106</v>
      </c>
      <c r="V451" s="27" t="s">
        <v>70</v>
      </c>
      <c r="W451" s="27" t="s">
        <v>1461</v>
      </c>
      <c r="X451" s="27" t="s">
        <v>72</v>
      </c>
      <c r="Y451" s="27" t="s">
        <v>71</v>
      </c>
      <c r="Z451" s="27" t="s">
        <v>90</v>
      </c>
      <c r="AA451" s="27" t="s">
        <v>122</v>
      </c>
      <c r="AB451" s="27" t="s">
        <v>53</v>
      </c>
      <c r="AC451" s="27" t="s">
        <v>53</v>
      </c>
      <c r="AD451" s="47">
        <v>3149</v>
      </c>
      <c r="AE451" s="47">
        <f t="shared" si="32"/>
        <v>3936.25</v>
      </c>
      <c r="AF451" s="48">
        <f t="shared" si="33"/>
        <v>1448.0638000000004</v>
      </c>
      <c r="AG451" s="47">
        <f t="shared" si="34"/>
        <v>1810.0797500000003</v>
      </c>
      <c r="AH451" s="49" t="s">
        <v>0</v>
      </c>
      <c r="AI451" s="50" t="s">
        <v>0</v>
      </c>
      <c r="AJ451" s="49"/>
      <c r="AK451" s="38">
        <f t="shared" si="35"/>
        <v>0</v>
      </c>
      <c r="AN451" s="3">
        <f t="shared" si="36"/>
        <v>0</v>
      </c>
      <c r="AO451" s="3"/>
    </row>
    <row r="452" spans="1:41" ht="13.15" customHeight="1" x14ac:dyDescent="0.25">
      <c r="A452" s="3"/>
      <c r="B452" s="3"/>
      <c r="C452" s="36" t="s">
        <v>12</v>
      </c>
      <c r="D452" s="58">
        <v>408789</v>
      </c>
      <c r="E452" s="27" t="s">
        <v>1517</v>
      </c>
      <c r="F452" s="37">
        <v>13.64</v>
      </c>
      <c r="G452" s="27" t="s">
        <v>1514</v>
      </c>
      <c r="H452" s="27"/>
      <c r="I452" s="27" t="s">
        <v>53</v>
      </c>
      <c r="J452" s="27" t="s">
        <v>0</v>
      </c>
      <c r="K452" s="27" t="s">
        <v>53</v>
      </c>
      <c r="L452" s="27" t="s">
        <v>53</v>
      </c>
      <c r="M452" s="27" t="s">
        <v>0</v>
      </c>
      <c r="N452" s="27" t="s">
        <v>1472</v>
      </c>
      <c r="O452" s="27" t="s">
        <v>1516</v>
      </c>
      <c r="P452" s="27" t="s">
        <v>109</v>
      </c>
      <c r="Q452" s="32" t="s">
        <v>1518</v>
      </c>
      <c r="R452" s="27">
        <v>225</v>
      </c>
      <c r="S452" s="27">
        <v>65</v>
      </c>
      <c r="T452" s="27">
        <v>17</v>
      </c>
      <c r="U452" s="27">
        <v>106</v>
      </c>
      <c r="V452" s="27" t="s">
        <v>70</v>
      </c>
      <c r="W452" s="27" t="s">
        <v>1461</v>
      </c>
      <c r="X452" s="27" t="s">
        <v>111</v>
      </c>
      <c r="Y452" s="27" t="s">
        <v>111</v>
      </c>
      <c r="Z452" s="27" t="s">
        <v>111</v>
      </c>
      <c r="AA452" s="27" t="s">
        <v>112</v>
      </c>
      <c r="AB452" s="27" t="s">
        <v>0</v>
      </c>
      <c r="AC452" s="27" t="s">
        <v>0</v>
      </c>
      <c r="AD452" s="47">
        <v>3463</v>
      </c>
      <c r="AE452" s="47">
        <f t="shared" si="32"/>
        <v>4328.75</v>
      </c>
      <c r="AF452" s="48">
        <f t="shared" si="33"/>
        <v>1594.4506000000001</v>
      </c>
      <c r="AG452" s="47">
        <f t="shared" si="34"/>
        <v>1993.0632500000002</v>
      </c>
      <c r="AH452" s="49" t="s">
        <v>0</v>
      </c>
      <c r="AI452" s="50" t="s">
        <v>0</v>
      </c>
      <c r="AJ452" s="49"/>
      <c r="AK452" s="38">
        <f t="shared" si="35"/>
        <v>0</v>
      </c>
      <c r="AN452" s="3">
        <f t="shared" si="36"/>
        <v>0</v>
      </c>
      <c r="AO452" s="3"/>
    </row>
    <row r="453" spans="1:41" ht="13.15" customHeight="1" x14ac:dyDescent="0.25">
      <c r="A453" s="3"/>
      <c r="B453" s="3"/>
      <c r="C453" s="36" t="s">
        <v>12</v>
      </c>
      <c r="D453" s="58">
        <v>635100</v>
      </c>
      <c r="E453" s="27" t="s">
        <v>1519</v>
      </c>
      <c r="F453" s="37">
        <v>12.27</v>
      </c>
      <c r="G453" s="27" t="s">
        <v>1514</v>
      </c>
      <c r="H453" s="27"/>
      <c r="I453" s="27" t="s">
        <v>53</v>
      </c>
      <c r="J453" s="27" t="s">
        <v>0</v>
      </c>
      <c r="K453" s="27" t="s">
        <v>0</v>
      </c>
      <c r="L453" s="27" t="s">
        <v>53</v>
      </c>
      <c r="M453" s="27" t="s">
        <v>1520</v>
      </c>
      <c r="N453" s="27" t="s">
        <v>1521</v>
      </c>
      <c r="O453" s="27" t="s">
        <v>1522</v>
      </c>
      <c r="P453" s="27" t="s">
        <v>57</v>
      </c>
      <c r="Q453" s="32" t="s">
        <v>1504</v>
      </c>
      <c r="R453" s="27">
        <v>225</v>
      </c>
      <c r="S453" s="27">
        <v>65</v>
      </c>
      <c r="T453" s="27">
        <v>17</v>
      </c>
      <c r="U453" s="27">
        <v>106</v>
      </c>
      <c r="V453" s="27" t="s">
        <v>59</v>
      </c>
      <c r="W453" s="27" t="s">
        <v>1461</v>
      </c>
      <c r="X453" s="27" t="s">
        <v>72</v>
      </c>
      <c r="Y453" s="27" t="s">
        <v>62</v>
      </c>
      <c r="Z453" s="27" t="s">
        <v>90</v>
      </c>
      <c r="AA453" s="27" t="s">
        <v>136</v>
      </c>
      <c r="AB453" s="27" t="s">
        <v>53</v>
      </c>
      <c r="AC453" s="27" t="s">
        <v>0</v>
      </c>
      <c r="AD453" s="47">
        <v>3252</v>
      </c>
      <c r="AE453" s="47">
        <f t="shared" si="32"/>
        <v>4065</v>
      </c>
      <c r="AF453" s="48">
        <f t="shared" si="33"/>
        <v>1496.0824000000002</v>
      </c>
      <c r="AG453" s="47">
        <f t="shared" si="34"/>
        <v>1870.1030000000003</v>
      </c>
      <c r="AH453" s="49" t="s">
        <v>0</v>
      </c>
      <c r="AI453" s="50" t="s">
        <v>0</v>
      </c>
      <c r="AJ453" s="49"/>
      <c r="AK453" s="38">
        <f t="shared" si="35"/>
        <v>0</v>
      </c>
      <c r="AN453" s="3">
        <f t="shared" si="36"/>
        <v>0</v>
      </c>
      <c r="AO453" s="3"/>
    </row>
    <row r="454" spans="1:41" ht="13.15" customHeight="1" x14ac:dyDescent="0.25">
      <c r="A454" s="3"/>
      <c r="B454" s="3"/>
      <c r="C454" s="36" t="s">
        <v>12</v>
      </c>
      <c r="D454" s="58">
        <v>223636</v>
      </c>
      <c r="E454" s="27" t="s">
        <v>1523</v>
      </c>
      <c r="F454" s="37">
        <v>13.64</v>
      </c>
      <c r="G454" s="27" t="s">
        <v>1524</v>
      </c>
      <c r="H454" s="27"/>
      <c r="I454" s="27" t="s">
        <v>53</v>
      </c>
      <c r="J454" s="27" t="s">
        <v>0</v>
      </c>
      <c r="K454" s="27" t="s">
        <v>53</v>
      </c>
      <c r="L454" s="27" t="s">
        <v>53</v>
      </c>
      <c r="M454" s="27" t="s">
        <v>0</v>
      </c>
      <c r="N454" s="27" t="s">
        <v>365</v>
      </c>
      <c r="O454" s="27" t="s">
        <v>1525</v>
      </c>
      <c r="P454" s="27" t="s">
        <v>109</v>
      </c>
      <c r="Q454" s="32" t="s">
        <v>1518</v>
      </c>
      <c r="R454" s="27">
        <v>235</v>
      </c>
      <c r="S454" s="27">
        <v>65</v>
      </c>
      <c r="T454" s="27">
        <v>17</v>
      </c>
      <c r="U454" s="27">
        <v>108</v>
      </c>
      <c r="V454" s="27" t="s">
        <v>70</v>
      </c>
      <c r="W454" s="27" t="s">
        <v>1461</v>
      </c>
      <c r="X454" s="27" t="s">
        <v>111</v>
      </c>
      <c r="Y454" s="27" t="s">
        <v>111</v>
      </c>
      <c r="Z454" s="27" t="s">
        <v>111</v>
      </c>
      <c r="AA454" s="27" t="s">
        <v>112</v>
      </c>
      <c r="AB454" s="27" t="s">
        <v>0</v>
      </c>
      <c r="AC454" s="27" t="s">
        <v>0</v>
      </c>
      <c r="AD454" s="47">
        <v>3628</v>
      </c>
      <c r="AE454" s="47">
        <f t="shared" si="32"/>
        <v>4535</v>
      </c>
      <c r="AF454" s="48">
        <f t="shared" si="33"/>
        <v>1671.3736000000001</v>
      </c>
      <c r="AG454" s="47">
        <f t="shared" si="34"/>
        <v>2089.2170000000001</v>
      </c>
      <c r="AH454" s="49" t="s">
        <v>0</v>
      </c>
      <c r="AI454" s="50" t="s">
        <v>0</v>
      </c>
      <c r="AJ454" s="49"/>
      <c r="AK454" s="38">
        <f t="shared" si="35"/>
        <v>0</v>
      </c>
      <c r="AN454" s="3">
        <f t="shared" si="36"/>
        <v>1</v>
      </c>
      <c r="AO454" s="3"/>
    </row>
    <row r="455" spans="1:41" ht="13.15" customHeight="1" x14ac:dyDescent="0.25">
      <c r="A455" s="3"/>
      <c r="B455" s="3"/>
      <c r="C455" s="36" t="s">
        <v>12</v>
      </c>
      <c r="D455" s="58">
        <v>560217</v>
      </c>
      <c r="E455" s="27" t="s">
        <v>1526</v>
      </c>
      <c r="F455" s="37">
        <v>13.807</v>
      </c>
      <c r="G455" s="27" t="s">
        <v>1524</v>
      </c>
      <c r="H455" s="27"/>
      <c r="I455" s="27" t="s">
        <v>53</v>
      </c>
      <c r="J455" s="27" t="s">
        <v>0</v>
      </c>
      <c r="K455" s="27" t="s">
        <v>53</v>
      </c>
      <c r="L455" s="27" t="s">
        <v>53</v>
      </c>
      <c r="M455" s="27" t="s">
        <v>1527</v>
      </c>
      <c r="N455" s="27" t="s">
        <v>365</v>
      </c>
      <c r="O455" s="27" t="s">
        <v>1525</v>
      </c>
      <c r="P455" s="27" t="s">
        <v>88</v>
      </c>
      <c r="Q455" s="32" t="s">
        <v>1479</v>
      </c>
      <c r="R455" s="27">
        <v>235</v>
      </c>
      <c r="S455" s="27">
        <v>65</v>
      </c>
      <c r="T455" s="27">
        <v>17</v>
      </c>
      <c r="U455" s="27">
        <v>108</v>
      </c>
      <c r="V455" s="27" t="s">
        <v>70</v>
      </c>
      <c r="W455" s="27" t="s">
        <v>1461</v>
      </c>
      <c r="X455" s="27" t="s">
        <v>62</v>
      </c>
      <c r="Y455" s="27" t="s">
        <v>71</v>
      </c>
      <c r="Z455" s="27" t="s">
        <v>90</v>
      </c>
      <c r="AA455" s="27" t="s">
        <v>122</v>
      </c>
      <c r="AB455" s="27" t="s">
        <v>53</v>
      </c>
      <c r="AC455" s="27" t="s">
        <v>53</v>
      </c>
      <c r="AD455" s="47">
        <v>3178</v>
      </c>
      <c r="AE455" s="47">
        <f t="shared" si="32"/>
        <v>3972.5</v>
      </c>
      <c r="AF455" s="48">
        <f t="shared" si="33"/>
        <v>1461.5836000000002</v>
      </c>
      <c r="AG455" s="47">
        <f t="shared" si="34"/>
        <v>1826.9795000000001</v>
      </c>
      <c r="AH455" s="49" t="s">
        <v>0</v>
      </c>
      <c r="AI455" s="50" t="s">
        <v>0</v>
      </c>
      <c r="AJ455" s="49"/>
      <c r="AK455" s="38">
        <f t="shared" si="35"/>
        <v>0</v>
      </c>
      <c r="AN455" s="3">
        <f t="shared" si="36"/>
        <v>1</v>
      </c>
      <c r="AO455" s="3"/>
    </row>
    <row r="456" spans="1:41" ht="13.15" customHeight="1" x14ac:dyDescent="0.25">
      <c r="A456" s="3"/>
      <c r="B456" s="3"/>
      <c r="C456" s="36" t="s">
        <v>12</v>
      </c>
      <c r="D456" s="58">
        <v>11212</v>
      </c>
      <c r="E456" s="27" t="s">
        <v>1528</v>
      </c>
      <c r="F456" s="37">
        <v>12.1</v>
      </c>
      <c r="G456" s="27" t="s">
        <v>1524</v>
      </c>
      <c r="H456" s="27"/>
      <c r="I456" s="27" t="s">
        <v>53</v>
      </c>
      <c r="J456" s="27" t="s">
        <v>0</v>
      </c>
      <c r="K456" s="27" t="s">
        <v>0</v>
      </c>
      <c r="L456" s="27" t="s">
        <v>53</v>
      </c>
      <c r="M456" s="27" t="s">
        <v>1529</v>
      </c>
      <c r="N456" s="27" t="s">
        <v>656</v>
      </c>
      <c r="O456" s="27" t="s">
        <v>1530</v>
      </c>
      <c r="P456" s="27" t="s">
        <v>57</v>
      </c>
      <c r="Q456" s="32" t="s">
        <v>1531</v>
      </c>
      <c r="R456" s="27">
        <v>235</v>
      </c>
      <c r="S456" s="27">
        <v>65</v>
      </c>
      <c r="T456" s="27">
        <v>17</v>
      </c>
      <c r="U456" s="27">
        <v>104</v>
      </c>
      <c r="V456" s="27" t="s">
        <v>59</v>
      </c>
      <c r="W456" s="27" t="s">
        <v>1461</v>
      </c>
      <c r="X456" s="27" t="s">
        <v>62</v>
      </c>
      <c r="Y456" s="27" t="s">
        <v>62</v>
      </c>
      <c r="Z456" s="27" t="s">
        <v>62</v>
      </c>
      <c r="AA456" s="27" t="s">
        <v>201</v>
      </c>
      <c r="AB456" s="27" t="s">
        <v>53</v>
      </c>
      <c r="AC456" s="27" t="s">
        <v>0</v>
      </c>
      <c r="AD456" s="47">
        <v>2877</v>
      </c>
      <c r="AE456" s="47">
        <f t="shared" si="32"/>
        <v>3596.25</v>
      </c>
      <c r="AF456" s="48">
        <f t="shared" si="33"/>
        <v>1321.2574000000004</v>
      </c>
      <c r="AG456" s="47">
        <f t="shared" si="34"/>
        <v>1651.5717500000005</v>
      </c>
      <c r="AH456" s="49" t="s">
        <v>156</v>
      </c>
      <c r="AI456" s="50" t="s">
        <v>0</v>
      </c>
      <c r="AJ456" s="49"/>
      <c r="AK456" s="38">
        <f t="shared" si="35"/>
        <v>0</v>
      </c>
      <c r="AN456" s="3">
        <f t="shared" si="36"/>
        <v>1</v>
      </c>
      <c r="AO456" s="3"/>
    </row>
    <row r="457" spans="1:41" ht="13.15" customHeight="1" x14ac:dyDescent="0.25">
      <c r="A457" s="3"/>
      <c r="B457" s="3"/>
      <c r="C457" s="36" t="s">
        <v>12</v>
      </c>
      <c r="D457" s="58">
        <v>524245</v>
      </c>
      <c r="E457" s="27" t="s">
        <v>1532</v>
      </c>
      <c r="F457" s="37">
        <v>13.055</v>
      </c>
      <c r="G457" s="27" t="s">
        <v>1524</v>
      </c>
      <c r="H457" s="27"/>
      <c r="I457" s="27" t="s">
        <v>53</v>
      </c>
      <c r="J457" s="27" t="s">
        <v>0</v>
      </c>
      <c r="K457" s="27" t="s">
        <v>0</v>
      </c>
      <c r="L457" s="27" t="s">
        <v>53</v>
      </c>
      <c r="M457" s="27" t="s">
        <v>1533</v>
      </c>
      <c r="N457" s="27" t="s">
        <v>656</v>
      </c>
      <c r="O457" s="27" t="s">
        <v>1530</v>
      </c>
      <c r="P457" s="27" t="s">
        <v>57</v>
      </c>
      <c r="Q457" s="32" t="s">
        <v>1531</v>
      </c>
      <c r="R457" s="27">
        <v>235</v>
      </c>
      <c r="S457" s="27">
        <v>65</v>
      </c>
      <c r="T457" s="27">
        <v>17</v>
      </c>
      <c r="U457" s="27">
        <v>104</v>
      </c>
      <c r="V457" s="27" t="s">
        <v>59</v>
      </c>
      <c r="W457" s="27" t="s">
        <v>1461</v>
      </c>
      <c r="X457" s="27" t="s">
        <v>72</v>
      </c>
      <c r="Y457" s="27" t="s">
        <v>62</v>
      </c>
      <c r="Z457" s="27" t="s">
        <v>90</v>
      </c>
      <c r="AA457" s="27" t="s">
        <v>136</v>
      </c>
      <c r="AB457" s="27" t="s">
        <v>53</v>
      </c>
      <c r="AC457" s="27" t="s">
        <v>0</v>
      </c>
      <c r="AD457" s="47">
        <v>2823</v>
      </c>
      <c r="AE457" s="47">
        <f t="shared" si="32"/>
        <v>3528.75</v>
      </c>
      <c r="AF457" s="48">
        <f t="shared" si="33"/>
        <v>1296.0826</v>
      </c>
      <c r="AG457" s="47">
        <f t="shared" si="34"/>
        <v>1620.1032499999999</v>
      </c>
      <c r="AH457" s="49" t="s">
        <v>0</v>
      </c>
      <c r="AI457" s="50" t="s">
        <v>0</v>
      </c>
      <c r="AJ457" s="49"/>
      <c r="AK457" s="38">
        <f t="shared" si="35"/>
        <v>0</v>
      </c>
      <c r="AN457" s="3">
        <f t="shared" si="36"/>
        <v>1</v>
      </c>
      <c r="AO457" s="3"/>
    </row>
    <row r="458" spans="1:41" ht="13.15" customHeight="1" x14ac:dyDescent="0.25">
      <c r="A458" s="3"/>
      <c r="B458" s="3"/>
      <c r="C458" s="36" t="s">
        <v>12</v>
      </c>
      <c r="D458" s="58">
        <v>64439</v>
      </c>
      <c r="E458" s="27" t="s">
        <v>1534</v>
      </c>
      <c r="F458" s="37">
        <v>14.208</v>
      </c>
      <c r="G458" s="27" t="s">
        <v>1524</v>
      </c>
      <c r="H458" s="27"/>
      <c r="I458" s="27" t="s">
        <v>53</v>
      </c>
      <c r="J458" s="27" t="s">
        <v>0</v>
      </c>
      <c r="K458" s="27" t="s">
        <v>0</v>
      </c>
      <c r="L458" s="27" t="s">
        <v>53</v>
      </c>
      <c r="M458" s="27" t="s">
        <v>1535</v>
      </c>
      <c r="N458" s="27" t="s">
        <v>1536</v>
      </c>
      <c r="O458" s="27" t="s">
        <v>1537</v>
      </c>
      <c r="P458" s="27" t="s">
        <v>57</v>
      </c>
      <c r="Q458" s="32" t="s">
        <v>1538</v>
      </c>
      <c r="R458" s="27">
        <v>235</v>
      </c>
      <c r="S458" s="27">
        <v>65</v>
      </c>
      <c r="T458" s="27">
        <v>17</v>
      </c>
      <c r="U458" s="27">
        <v>108</v>
      </c>
      <c r="V458" s="27" t="s">
        <v>59</v>
      </c>
      <c r="W458" s="27" t="s">
        <v>1461</v>
      </c>
      <c r="X458" s="27" t="s">
        <v>61</v>
      </c>
      <c r="Y458" s="27" t="s">
        <v>72</v>
      </c>
      <c r="Z458" s="27" t="s">
        <v>90</v>
      </c>
      <c r="AA458" s="27" t="s">
        <v>63</v>
      </c>
      <c r="AB458" s="27" t="s">
        <v>53</v>
      </c>
      <c r="AC458" s="27" t="s">
        <v>0</v>
      </c>
      <c r="AD458" s="47">
        <v>2898</v>
      </c>
      <c r="AE458" s="47">
        <f t="shared" si="32"/>
        <v>3622.5</v>
      </c>
      <c r="AF458" s="48">
        <f t="shared" si="33"/>
        <v>1331.0476000000001</v>
      </c>
      <c r="AG458" s="47">
        <f t="shared" si="34"/>
        <v>1663.8095000000001</v>
      </c>
      <c r="AH458" s="49" t="s">
        <v>390</v>
      </c>
      <c r="AI458" s="50" t="s">
        <v>0</v>
      </c>
      <c r="AJ458" s="49"/>
      <c r="AK458" s="38">
        <f t="shared" si="35"/>
        <v>0</v>
      </c>
      <c r="AN458" s="3">
        <f t="shared" si="36"/>
        <v>1</v>
      </c>
      <c r="AO458" s="3"/>
    </row>
    <row r="459" spans="1:41" ht="13.15" customHeight="1" x14ac:dyDescent="0.25">
      <c r="A459" s="3"/>
      <c r="B459" s="3"/>
      <c r="C459" s="36" t="s">
        <v>12</v>
      </c>
      <c r="D459" s="58">
        <v>554864</v>
      </c>
      <c r="E459" s="27" t="s">
        <v>1539</v>
      </c>
      <c r="F459" s="37">
        <v>13.071</v>
      </c>
      <c r="G459" s="27" t="s">
        <v>1524</v>
      </c>
      <c r="H459" s="27"/>
      <c r="I459" s="27" t="s">
        <v>53</v>
      </c>
      <c r="J459" s="27" t="s">
        <v>0</v>
      </c>
      <c r="K459" s="27" t="s">
        <v>0</v>
      </c>
      <c r="L459" s="27" t="s">
        <v>53</v>
      </c>
      <c r="M459" s="27" t="s">
        <v>1540</v>
      </c>
      <c r="N459" s="27" t="s">
        <v>1536</v>
      </c>
      <c r="O459" s="27" t="s">
        <v>1537</v>
      </c>
      <c r="P459" s="27" t="s">
        <v>57</v>
      </c>
      <c r="Q459" s="32" t="s">
        <v>1504</v>
      </c>
      <c r="R459" s="27">
        <v>235</v>
      </c>
      <c r="S459" s="27">
        <v>65</v>
      </c>
      <c r="T459" s="27">
        <v>17</v>
      </c>
      <c r="U459" s="27">
        <v>108</v>
      </c>
      <c r="V459" s="27" t="s">
        <v>59</v>
      </c>
      <c r="W459" s="27" t="s">
        <v>1461</v>
      </c>
      <c r="X459" s="27" t="s">
        <v>72</v>
      </c>
      <c r="Y459" s="27" t="s">
        <v>62</v>
      </c>
      <c r="Z459" s="27" t="s">
        <v>90</v>
      </c>
      <c r="AA459" s="27" t="s">
        <v>136</v>
      </c>
      <c r="AB459" s="27" t="s">
        <v>53</v>
      </c>
      <c r="AC459" s="27" t="s">
        <v>0</v>
      </c>
      <c r="AD459" s="47">
        <v>2869</v>
      </c>
      <c r="AE459" s="47">
        <f t="shared" si="32"/>
        <v>3586.25</v>
      </c>
      <c r="AF459" s="48">
        <f t="shared" si="33"/>
        <v>1317.5278000000001</v>
      </c>
      <c r="AG459" s="47">
        <f t="shared" si="34"/>
        <v>1646.90975</v>
      </c>
      <c r="AH459" s="49" t="s">
        <v>0</v>
      </c>
      <c r="AI459" s="50" t="s">
        <v>0</v>
      </c>
      <c r="AJ459" s="49"/>
      <c r="AK459" s="38">
        <f t="shared" si="35"/>
        <v>0</v>
      </c>
      <c r="AN459" s="3">
        <f t="shared" si="36"/>
        <v>1</v>
      </c>
      <c r="AO459" s="3"/>
    </row>
    <row r="460" spans="1:41" ht="13.15" customHeight="1" x14ac:dyDescent="0.25">
      <c r="A460" s="3"/>
      <c r="B460" s="3"/>
      <c r="C460" s="36" t="s">
        <v>12</v>
      </c>
      <c r="D460" s="58">
        <v>854750</v>
      </c>
      <c r="E460" s="27" t="s">
        <v>1541</v>
      </c>
      <c r="F460" s="37">
        <v>13.926</v>
      </c>
      <c r="G460" s="27" t="s">
        <v>1542</v>
      </c>
      <c r="H460" s="27"/>
      <c r="I460" s="27" t="s">
        <v>53</v>
      </c>
      <c r="J460" s="27" t="s">
        <v>0</v>
      </c>
      <c r="K460" s="27" t="s">
        <v>53</v>
      </c>
      <c r="L460" s="27" t="s">
        <v>53</v>
      </c>
      <c r="M460" s="27" t="s">
        <v>1543</v>
      </c>
      <c r="N460" s="27" t="s">
        <v>1477</v>
      </c>
      <c r="O460" s="27" t="s">
        <v>1544</v>
      </c>
      <c r="P460" s="27" t="s">
        <v>88</v>
      </c>
      <c r="Q460" s="32" t="s">
        <v>1479</v>
      </c>
      <c r="R460" s="27">
        <v>245</v>
      </c>
      <c r="S460" s="27">
        <v>65</v>
      </c>
      <c r="T460" s="27">
        <v>17</v>
      </c>
      <c r="U460" s="27">
        <v>111</v>
      </c>
      <c r="V460" s="27" t="s">
        <v>70</v>
      </c>
      <c r="W460" s="27" t="s">
        <v>1461</v>
      </c>
      <c r="X460" s="27" t="s">
        <v>62</v>
      </c>
      <c r="Y460" s="27" t="s">
        <v>71</v>
      </c>
      <c r="Z460" s="27" t="s">
        <v>62</v>
      </c>
      <c r="AA460" s="27" t="s">
        <v>658</v>
      </c>
      <c r="AB460" s="27" t="s">
        <v>53</v>
      </c>
      <c r="AC460" s="27" t="s">
        <v>53</v>
      </c>
      <c r="AD460" s="47">
        <v>3308</v>
      </c>
      <c r="AE460" s="47">
        <f t="shared" si="32"/>
        <v>4135</v>
      </c>
      <c r="AF460" s="48">
        <f t="shared" si="33"/>
        <v>1522.1896000000002</v>
      </c>
      <c r="AG460" s="47">
        <f t="shared" si="34"/>
        <v>1902.7370000000001</v>
      </c>
      <c r="AH460" s="49" t="s">
        <v>0</v>
      </c>
      <c r="AI460" s="50" t="s">
        <v>0</v>
      </c>
      <c r="AJ460" s="49"/>
      <c r="AK460" s="38">
        <f t="shared" si="35"/>
        <v>0</v>
      </c>
      <c r="AN460" s="3">
        <f t="shared" si="36"/>
        <v>0</v>
      </c>
      <c r="AO460" s="3"/>
    </row>
    <row r="461" spans="1:41" ht="13.15" customHeight="1" x14ac:dyDescent="0.25">
      <c r="A461" s="3"/>
      <c r="B461" s="3"/>
      <c r="C461" s="36" t="s">
        <v>12</v>
      </c>
      <c r="D461" s="58">
        <v>44839</v>
      </c>
      <c r="E461" s="27" t="s">
        <v>1545</v>
      </c>
      <c r="F461" s="37">
        <v>14.9</v>
      </c>
      <c r="G461" s="27" t="s">
        <v>1542</v>
      </c>
      <c r="H461" s="27"/>
      <c r="I461" s="27" t="s">
        <v>53</v>
      </c>
      <c r="J461" s="27" t="s">
        <v>0</v>
      </c>
      <c r="K461" s="27" t="s">
        <v>0</v>
      </c>
      <c r="L461" s="27" t="s">
        <v>53</v>
      </c>
      <c r="M461" s="27" t="s">
        <v>1546</v>
      </c>
      <c r="N461" s="27" t="s">
        <v>1547</v>
      </c>
      <c r="O461" s="27" t="s">
        <v>1548</v>
      </c>
      <c r="P461" s="27" t="s">
        <v>57</v>
      </c>
      <c r="Q461" s="32" t="s">
        <v>1538</v>
      </c>
      <c r="R461" s="27">
        <v>245</v>
      </c>
      <c r="S461" s="27">
        <v>65</v>
      </c>
      <c r="T461" s="27">
        <v>17</v>
      </c>
      <c r="U461" s="27">
        <v>111</v>
      </c>
      <c r="V461" s="27" t="s">
        <v>59</v>
      </c>
      <c r="W461" s="27" t="s">
        <v>1461</v>
      </c>
      <c r="X461" s="27" t="s">
        <v>72</v>
      </c>
      <c r="Y461" s="27" t="s">
        <v>72</v>
      </c>
      <c r="Z461" s="27" t="s">
        <v>62</v>
      </c>
      <c r="AA461" s="27" t="s">
        <v>1216</v>
      </c>
      <c r="AB461" s="27" t="s">
        <v>53</v>
      </c>
      <c r="AC461" s="27" t="s">
        <v>0</v>
      </c>
      <c r="AD461" s="47">
        <v>3354</v>
      </c>
      <c r="AE461" s="47">
        <f t="shared" si="32"/>
        <v>4192.5</v>
      </c>
      <c r="AF461" s="48">
        <f t="shared" si="33"/>
        <v>1543.6348</v>
      </c>
      <c r="AG461" s="47">
        <f t="shared" si="34"/>
        <v>1929.5435</v>
      </c>
      <c r="AH461" s="49" t="s">
        <v>0</v>
      </c>
      <c r="AI461" s="50" t="s">
        <v>1549</v>
      </c>
      <c r="AJ461" s="49"/>
      <c r="AK461" s="38">
        <f t="shared" si="35"/>
        <v>0</v>
      </c>
      <c r="AN461" s="3">
        <f t="shared" si="36"/>
        <v>0</v>
      </c>
      <c r="AO461" s="3"/>
    </row>
    <row r="462" spans="1:41" ht="13.15" customHeight="1" x14ac:dyDescent="0.25">
      <c r="A462" s="3"/>
      <c r="B462" s="3"/>
      <c r="C462" s="36" t="s">
        <v>12</v>
      </c>
      <c r="D462" s="58">
        <v>738887</v>
      </c>
      <c r="E462" s="27" t="s">
        <v>1550</v>
      </c>
      <c r="F462" s="37">
        <v>15.842000000000001</v>
      </c>
      <c r="G462" s="27" t="s">
        <v>1551</v>
      </c>
      <c r="H462" s="27"/>
      <c r="I462" s="27" t="s">
        <v>53</v>
      </c>
      <c r="J462" s="27" t="s">
        <v>0</v>
      </c>
      <c r="K462" s="27" t="s">
        <v>0</v>
      </c>
      <c r="L462" s="27" t="s">
        <v>53</v>
      </c>
      <c r="M462" s="27" t="s">
        <v>1552</v>
      </c>
      <c r="N462" s="27" t="s">
        <v>1488</v>
      </c>
      <c r="O462" s="27" t="s">
        <v>1553</v>
      </c>
      <c r="P462" s="27" t="s">
        <v>88</v>
      </c>
      <c r="Q462" s="32" t="s">
        <v>1464</v>
      </c>
      <c r="R462" s="27">
        <v>255</v>
      </c>
      <c r="S462" s="27">
        <v>65</v>
      </c>
      <c r="T462" s="27">
        <v>17</v>
      </c>
      <c r="U462" s="27">
        <v>110</v>
      </c>
      <c r="V462" s="27" t="s">
        <v>70</v>
      </c>
      <c r="W462" s="27" t="s">
        <v>1461</v>
      </c>
      <c r="X462" s="27" t="s">
        <v>72</v>
      </c>
      <c r="Y462" s="27" t="s">
        <v>71</v>
      </c>
      <c r="Z462" s="27" t="s">
        <v>62</v>
      </c>
      <c r="AA462" s="27" t="s">
        <v>658</v>
      </c>
      <c r="AB462" s="27" t="s">
        <v>53</v>
      </c>
      <c r="AC462" s="27" t="s">
        <v>53</v>
      </c>
      <c r="AD462" s="47">
        <v>2992</v>
      </c>
      <c r="AE462" s="47">
        <f t="shared" si="32"/>
        <v>3740</v>
      </c>
      <c r="AF462" s="48">
        <f t="shared" si="33"/>
        <v>1374.8704000000002</v>
      </c>
      <c r="AG462" s="47">
        <f t="shared" si="34"/>
        <v>1718.5880000000002</v>
      </c>
      <c r="AH462" s="49" t="s">
        <v>0</v>
      </c>
      <c r="AI462" s="50" t="s">
        <v>0</v>
      </c>
      <c r="AJ462" s="49"/>
      <c r="AK462" s="38">
        <f t="shared" si="35"/>
        <v>0</v>
      </c>
      <c r="AN462" s="3">
        <f t="shared" si="36"/>
        <v>1</v>
      </c>
      <c r="AO462" s="3"/>
    </row>
    <row r="463" spans="1:41" ht="13.15" customHeight="1" x14ac:dyDescent="0.25">
      <c r="A463" s="3"/>
      <c r="B463" s="3"/>
      <c r="C463" s="36" t="s">
        <v>12</v>
      </c>
      <c r="D463" s="58">
        <v>414744</v>
      </c>
      <c r="E463" s="27" t="s">
        <v>1554</v>
      </c>
      <c r="F463" s="37">
        <v>16.417999999999999</v>
      </c>
      <c r="G463" s="27" t="s">
        <v>1551</v>
      </c>
      <c r="H463" s="27"/>
      <c r="I463" s="27" t="s">
        <v>53</v>
      </c>
      <c r="J463" s="27" t="s">
        <v>0</v>
      </c>
      <c r="K463" s="27" t="s">
        <v>0</v>
      </c>
      <c r="L463" s="27" t="s">
        <v>53</v>
      </c>
      <c r="M463" s="27" t="s">
        <v>0</v>
      </c>
      <c r="N463" s="27" t="s">
        <v>1555</v>
      </c>
      <c r="O463" s="27" t="s">
        <v>1556</v>
      </c>
      <c r="P463" s="27" t="s">
        <v>109</v>
      </c>
      <c r="Q463" s="32" t="s">
        <v>1518</v>
      </c>
      <c r="R463" s="27">
        <v>255</v>
      </c>
      <c r="S463" s="27">
        <v>65</v>
      </c>
      <c r="T463" s="27">
        <v>17</v>
      </c>
      <c r="U463" s="27">
        <v>114</v>
      </c>
      <c r="V463" s="27" t="s">
        <v>70</v>
      </c>
      <c r="W463" s="27" t="s">
        <v>1461</v>
      </c>
      <c r="X463" s="27" t="s">
        <v>111</v>
      </c>
      <c r="Y463" s="27" t="s">
        <v>111</v>
      </c>
      <c r="Z463" s="27" t="s">
        <v>111</v>
      </c>
      <c r="AA463" s="27" t="s">
        <v>112</v>
      </c>
      <c r="AB463" s="27" t="s">
        <v>0</v>
      </c>
      <c r="AC463" s="27" t="s">
        <v>0</v>
      </c>
      <c r="AD463" s="47">
        <v>3831</v>
      </c>
      <c r="AE463" s="47">
        <f t="shared" si="32"/>
        <v>4788.75</v>
      </c>
      <c r="AF463" s="48">
        <f t="shared" si="33"/>
        <v>1766.0122000000006</v>
      </c>
      <c r="AG463" s="47">
        <f t="shared" si="34"/>
        <v>2207.5152500000008</v>
      </c>
      <c r="AH463" s="49" t="s">
        <v>0</v>
      </c>
      <c r="AI463" s="50" t="s">
        <v>0</v>
      </c>
      <c r="AJ463" s="49"/>
      <c r="AK463" s="38">
        <f t="shared" si="35"/>
        <v>0</v>
      </c>
      <c r="AN463" s="3">
        <f t="shared" si="36"/>
        <v>1</v>
      </c>
      <c r="AO463" s="3"/>
    </row>
    <row r="464" spans="1:41" ht="13.15" customHeight="1" x14ac:dyDescent="0.25">
      <c r="A464" s="3"/>
      <c r="B464" s="3"/>
      <c r="C464" s="36" t="s">
        <v>12</v>
      </c>
      <c r="D464" s="58">
        <v>74778</v>
      </c>
      <c r="E464" s="27" t="s">
        <v>1557</v>
      </c>
      <c r="F464" s="37">
        <v>15.278</v>
      </c>
      <c r="G464" s="27" t="s">
        <v>1551</v>
      </c>
      <c r="H464" s="27"/>
      <c r="I464" s="27" t="s">
        <v>53</v>
      </c>
      <c r="J464" s="27" t="s">
        <v>0</v>
      </c>
      <c r="K464" s="27" t="s">
        <v>0</v>
      </c>
      <c r="L464" s="27" t="s">
        <v>53</v>
      </c>
      <c r="M464" s="27" t="s">
        <v>1558</v>
      </c>
      <c r="N464" s="27" t="s">
        <v>1559</v>
      </c>
      <c r="O464" s="27" t="s">
        <v>1560</v>
      </c>
      <c r="P464" s="27" t="s">
        <v>57</v>
      </c>
      <c r="Q464" s="32" t="s">
        <v>1538</v>
      </c>
      <c r="R464" s="27">
        <v>255</v>
      </c>
      <c r="S464" s="27">
        <v>65</v>
      </c>
      <c r="T464" s="27">
        <v>17</v>
      </c>
      <c r="U464" s="27">
        <v>114</v>
      </c>
      <c r="V464" s="27" t="s">
        <v>59</v>
      </c>
      <c r="W464" s="27" t="s">
        <v>1461</v>
      </c>
      <c r="X464" s="27" t="s">
        <v>72</v>
      </c>
      <c r="Y464" s="27" t="s">
        <v>72</v>
      </c>
      <c r="Z464" s="27" t="s">
        <v>90</v>
      </c>
      <c r="AA464" s="27" t="s">
        <v>63</v>
      </c>
      <c r="AB464" s="27" t="s">
        <v>53</v>
      </c>
      <c r="AC464" s="27" t="s">
        <v>0</v>
      </c>
      <c r="AD464" s="47">
        <v>3310</v>
      </c>
      <c r="AE464" s="47">
        <f t="shared" si="32"/>
        <v>4137.5</v>
      </c>
      <c r="AF464" s="48">
        <f t="shared" si="33"/>
        <v>1523.1220000000003</v>
      </c>
      <c r="AG464" s="47">
        <f t="shared" si="34"/>
        <v>1903.9025000000004</v>
      </c>
      <c r="AH464" s="49" t="s">
        <v>0</v>
      </c>
      <c r="AI464" s="50" t="s">
        <v>0</v>
      </c>
      <c r="AJ464" s="49"/>
      <c r="AK464" s="38">
        <f t="shared" si="35"/>
        <v>0</v>
      </c>
      <c r="AN464" s="3">
        <f t="shared" si="36"/>
        <v>1</v>
      </c>
      <c r="AO464" s="3"/>
    </row>
    <row r="465" spans="1:41" ht="13.15" customHeight="1" x14ac:dyDescent="0.25">
      <c r="A465" s="3"/>
      <c r="B465" s="3"/>
      <c r="C465" s="36" t="s">
        <v>12</v>
      </c>
      <c r="D465" s="58">
        <v>368667</v>
      </c>
      <c r="E465" s="27" t="s">
        <v>1561</v>
      </c>
      <c r="F465" s="37">
        <v>15.785</v>
      </c>
      <c r="G465" s="27" t="s">
        <v>1562</v>
      </c>
      <c r="H465" s="27"/>
      <c r="I465" s="27" t="s">
        <v>53</v>
      </c>
      <c r="J465" s="27" t="s">
        <v>0</v>
      </c>
      <c r="K465" s="27" t="s">
        <v>0</v>
      </c>
      <c r="L465" s="27" t="s">
        <v>53</v>
      </c>
      <c r="M465" s="27" t="s">
        <v>1563</v>
      </c>
      <c r="N465" s="27" t="s">
        <v>1483</v>
      </c>
      <c r="O465" s="27" t="s">
        <v>1564</v>
      </c>
      <c r="P465" s="27" t="s">
        <v>88</v>
      </c>
      <c r="Q465" s="32" t="s">
        <v>1464</v>
      </c>
      <c r="R465" s="27">
        <v>265</v>
      </c>
      <c r="S465" s="27">
        <v>65</v>
      </c>
      <c r="T465" s="27">
        <v>17</v>
      </c>
      <c r="U465" s="27">
        <v>112</v>
      </c>
      <c r="V465" s="27" t="s">
        <v>70</v>
      </c>
      <c r="W465" s="27" t="s">
        <v>1461</v>
      </c>
      <c r="X465" s="27" t="s">
        <v>72</v>
      </c>
      <c r="Y465" s="27" t="s">
        <v>71</v>
      </c>
      <c r="Z465" s="27" t="s">
        <v>62</v>
      </c>
      <c r="AA465" s="27" t="s">
        <v>658</v>
      </c>
      <c r="AB465" s="27" t="s">
        <v>53</v>
      </c>
      <c r="AC465" s="27" t="s">
        <v>53</v>
      </c>
      <c r="AD465" s="47">
        <v>3376</v>
      </c>
      <c r="AE465" s="47">
        <f t="shared" ref="AE465:AE528" si="37">IFERROR(IF($AQ$6="FI",AD465*(1+24%),AD465*(1+25%)),"")</f>
        <v>4220</v>
      </c>
      <c r="AF465" s="48">
        <f t="shared" ref="AF465:AF528" si="38">IFERROR(IFERROR(IF(MID(Q465,SEARCH("X-ICE",Q465),5)="X-ICE",AD465*(1-($D$4+$D$6))*(1-($D$10+$D$5+$D$8))-$D$11*AD465-$D$7-$D$12),AD465*(1-($D$4))*(1-($D$10+$D$5))-$D$11*AD465-$D$7-$D$12),"")</f>
        <v>1553.8912000000003</v>
      </c>
      <c r="AG465" s="47">
        <f t="shared" ref="AG465:AG528" si="39">IFERROR(IF($AQ$6="FI",AF465*(1+24%),AF465*(1+25%)),"")</f>
        <v>1942.3640000000003</v>
      </c>
      <c r="AH465" s="49" t="s">
        <v>0</v>
      </c>
      <c r="AI465" s="50" t="s">
        <v>0</v>
      </c>
      <c r="AJ465" s="49"/>
      <c r="AK465" s="38">
        <f t="shared" ref="AK465:AK528" si="40">IFERROR(IF($AQ$6="FI",AG465*AJ465,$AJ465*$AF465),0)</f>
        <v>0</v>
      </c>
      <c r="AN465" s="3">
        <f t="shared" si="36"/>
        <v>0</v>
      </c>
      <c r="AO465" s="3"/>
    </row>
    <row r="466" spans="1:41" ht="13.15" customHeight="1" x14ac:dyDescent="0.25">
      <c r="A466" s="3"/>
      <c r="B466" s="3"/>
      <c r="C466" s="36" t="s">
        <v>12</v>
      </c>
      <c r="D466" s="58">
        <v>812596</v>
      </c>
      <c r="E466" s="27" t="s">
        <v>1565</v>
      </c>
      <c r="F466" s="37">
        <v>16.417999999999999</v>
      </c>
      <c r="G466" s="27" t="s">
        <v>1562</v>
      </c>
      <c r="H466" s="27"/>
      <c r="I466" s="27" t="s">
        <v>53</v>
      </c>
      <c r="J466" s="27" t="s">
        <v>0</v>
      </c>
      <c r="K466" s="27" t="s">
        <v>0</v>
      </c>
      <c r="L466" s="27" t="s">
        <v>53</v>
      </c>
      <c r="M466" s="27" t="s">
        <v>0</v>
      </c>
      <c r="N466" s="27" t="s">
        <v>1498</v>
      </c>
      <c r="O466" s="27" t="s">
        <v>1566</v>
      </c>
      <c r="P466" s="27" t="s">
        <v>109</v>
      </c>
      <c r="Q466" s="32" t="s">
        <v>1518</v>
      </c>
      <c r="R466" s="27">
        <v>265</v>
      </c>
      <c r="S466" s="27">
        <v>65</v>
      </c>
      <c r="T466" s="27">
        <v>17</v>
      </c>
      <c r="U466" s="27">
        <v>116</v>
      </c>
      <c r="V466" s="27" t="s">
        <v>70</v>
      </c>
      <c r="W466" s="27" t="s">
        <v>1461</v>
      </c>
      <c r="X466" s="27" t="s">
        <v>111</v>
      </c>
      <c r="Y466" s="27" t="s">
        <v>111</v>
      </c>
      <c r="Z466" s="27" t="s">
        <v>111</v>
      </c>
      <c r="AA466" s="27" t="s">
        <v>112</v>
      </c>
      <c r="AB466" s="27" t="s">
        <v>0</v>
      </c>
      <c r="AC466" s="27" t="s">
        <v>0</v>
      </c>
      <c r="AD466" s="47">
        <v>3880</v>
      </c>
      <c r="AE466" s="47">
        <f t="shared" si="37"/>
        <v>4850</v>
      </c>
      <c r="AF466" s="48">
        <f t="shared" si="38"/>
        <v>1788.8560000000002</v>
      </c>
      <c r="AG466" s="47">
        <f t="shared" si="39"/>
        <v>2236.0700000000002</v>
      </c>
      <c r="AH466" s="49" t="s">
        <v>0</v>
      </c>
      <c r="AI466" s="50" t="s">
        <v>0</v>
      </c>
      <c r="AJ466" s="49"/>
      <c r="AK466" s="38">
        <f t="shared" si="40"/>
        <v>0</v>
      </c>
      <c r="AN466" s="3">
        <f t="shared" ref="AN466:AN529" si="41">IF(G466=G465,AN465,IFERROR(1/AN465-1,1))</f>
        <v>0</v>
      </c>
      <c r="AO466" s="3"/>
    </row>
    <row r="467" spans="1:41" ht="13.15" customHeight="1" x14ac:dyDescent="0.25">
      <c r="A467" s="3"/>
      <c r="B467" s="3"/>
      <c r="C467" s="36" t="s">
        <v>12</v>
      </c>
      <c r="D467" s="58">
        <v>259768</v>
      </c>
      <c r="E467" s="27" t="s">
        <v>1567</v>
      </c>
      <c r="F467" s="37">
        <v>16.771999999999998</v>
      </c>
      <c r="G467" s="27" t="s">
        <v>1562</v>
      </c>
      <c r="H467" s="27"/>
      <c r="I467" s="27" t="s">
        <v>53</v>
      </c>
      <c r="J467" s="27" t="s">
        <v>0</v>
      </c>
      <c r="K467" s="27" t="s">
        <v>0</v>
      </c>
      <c r="L467" s="27" t="s">
        <v>53</v>
      </c>
      <c r="M467" s="27" t="s">
        <v>1568</v>
      </c>
      <c r="N467" s="27" t="s">
        <v>1569</v>
      </c>
      <c r="O467" s="27" t="s">
        <v>1570</v>
      </c>
      <c r="P467" s="27" t="s">
        <v>57</v>
      </c>
      <c r="Q467" s="32" t="s">
        <v>1538</v>
      </c>
      <c r="R467" s="27">
        <v>265</v>
      </c>
      <c r="S467" s="27">
        <v>65</v>
      </c>
      <c r="T467" s="27">
        <v>17</v>
      </c>
      <c r="U467" s="27">
        <v>116</v>
      </c>
      <c r="V467" s="27" t="s">
        <v>59</v>
      </c>
      <c r="W467" s="27" t="s">
        <v>1461</v>
      </c>
      <c r="X467" s="27" t="s">
        <v>61</v>
      </c>
      <c r="Y467" s="27" t="s">
        <v>72</v>
      </c>
      <c r="Z467" s="27" t="s">
        <v>62</v>
      </c>
      <c r="AA467" s="27" t="s">
        <v>1216</v>
      </c>
      <c r="AB467" s="27" t="s">
        <v>53</v>
      </c>
      <c r="AC467" s="27" t="s">
        <v>0</v>
      </c>
      <c r="AD467" s="47">
        <v>3316</v>
      </c>
      <c r="AE467" s="47">
        <f t="shared" si="37"/>
        <v>4145</v>
      </c>
      <c r="AF467" s="48">
        <f t="shared" si="38"/>
        <v>1525.9192000000003</v>
      </c>
      <c r="AG467" s="47">
        <f t="shared" si="39"/>
        <v>1907.3990000000003</v>
      </c>
      <c r="AH467" s="49" t="s">
        <v>0</v>
      </c>
      <c r="AI467" s="50" t="s">
        <v>0</v>
      </c>
      <c r="AJ467" s="49"/>
      <c r="AK467" s="38">
        <f t="shared" si="40"/>
        <v>0</v>
      </c>
      <c r="AN467" s="3">
        <f t="shared" si="41"/>
        <v>0</v>
      </c>
      <c r="AO467" s="3"/>
    </row>
    <row r="468" spans="1:41" ht="13.15" customHeight="1" x14ac:dyDescent="0.25">
      <c r="A468" s="3"/>
      <c r="B468" s="3"/>
      <c r="C468" s="36" t="s">
        <v>12</v>
      </c>
      <c r="D468" s="58">
        <v>24316</v>
      </c>
      <c r="E468" s="27" t="s">
        <v>1571</v>
      </c>
      <c r="F468" s="37">
        <v>14.614000000000001</v>
      </c>
      <c r="G468" s="27" t="s">
        <v>1572</v>
      </c>
      <c r="H468" s="27"/>
      <c r="I468" s="27" t="s">
        <v>53</v>
      </c>
      <c r="J468" s="27" t="s">
        <v>0</v>
      </c>
      <c r="K468" s="27" t="s">
        <v>53</v>
      </c>
      <c r="L468" s="27" t="s">
        <v>53</v>
      </c>
      <c r="M468" s="27" t="s">
        <v>1573</v>
      </c>
      <c r="N468" s="27" t="s">
        <v>1488</v>
      </c>
      <c r="O468" s="27" t="s">
        <v>1574</v>
      </c>
      <c r="P468" s="27" t="s">
        <v>88</v>
      </c>
      <c r="Q468" s="32" t="s">
        <v>1479</v>
      </c>
      <c r="R468" s="27">
        <v>235</v>
      </c>
      <c r="S468" s="27">
        <v>65</v>
      </c>
      <c r="T468" s="27">
        <v>18</v>
      </c>
      <c r="U468" s="27">
        <v>110</v>
      </c>
      <c r="V468" s="27" t="s">
        <v>70</v>
      </c>
      <c r="W468" s="27" t="s">
        <v>1461</v>
      </c>
      <c r="X468" s="27" t="s">
        <v>62</v>
      </c>
      <c r="Y468" s="27" t="s">
        <v>71</v>
      </c>
      <c r="Z468" s="27" t="s">
        <v>90</v>
      </c>
      <c r="AA468" s="27" t="s">
        <v>122</v>
      </c>
      <c r="AB468" s="27" t="s">
        <v>53</v>
      </c>
      <c r="AC468" s="27" t="s">
        <v>53</v>
      </c>
      <c r="AD468" s="47">
        <v>3339</v>
      </c>
      <c r="AE468" s="47">
        <f t="shared" si="37"/>
        <v>4173.75</v>
      </c>
      <c r="AF468" s="48">
        <f t="shared" si="38"/>
        <v>1536.6418000000003</v>
      </c>
      <c r="AG468" s="47">
        <f t="shared" si="39"/>
        <v>1920.8022500000004</v>
      </c>
      <c r="AH468" s="49" t="s">
        <v>0</v>
      </c>
      <c r="AI468" s="50" t="s">
        <v>0</v>
      </c>
      <c r="AJ468" s="49"/>
      <c r="AK468" s="38">
        <f t="shared" si="40"/>
        <v>0</v>
      </c>
      <c r="AN468" s="3">
        <f t="shared" si="41"/>
        <v>1</v>
      </c>
      <c r="AO468" s="3"/>
    </row>
    <row r="469" spans="1:41" ht="13.15" customHeight="1" x14ac:dyDescent="0.25">
      <c r="A469" s="3"/>
      <c r="B469" s="3"/>
      <c r="C469" s="36" t="s">
        <v>12</v>
      </c>
      <c r="D469" s="58">
        <v>470472</v>
      </c>
      <c r="E469" s="27" t="s">
        <v>1575</v>
      </c>
      <c r="F469" s="37">
        <v>14.536</v>
      </c>
      <c r="G469" s="27" t="s">
        <v>1572</v>
      </c>
      <c r="H469" s="27"/>
      <c r="I469" s="27" t="s">
        <v>53</v>
      </c>
      <c r="J469" s="27" t="s">
        <v>0</v>
      </c>
      <c r="K469" s="27" t="s">
        <v>53</v>
      </c>
      <c r="L469" s="27" t="s">
        <v>53</v>
      </c>
      <c r="M469" s="27" t="s">
        <v>0</v>
      </c>
      <c r="N469" s="27" t="s">
        <v>1488</v>
      </c>
      <c r="O469" s="27" t="s">
        <v>1574</v>
      </c>
      <c r="P469" s="27" t="s">
        <v>109</v>
      </c>
      <c r="Q469" s="32" t="s">
        <v>1518</v>
      </c>
      <c r="R469" s="27">
        <v>235</v>
      </c>
      <c r="S469" s="27">
        <v>65</v>
      </c>
      <c r="T469" s="27">
        <v>18</v>
      </c>
      <c r="U469" s="27">
        <v>110</v>
      </c>
      <c r="V469" s="27" t="s">
        <v>70</v>
      </c>
      <c r="W469" s="27" t="s">
        <v>1461</v>
      </c>
      <c r="X469" s="27" t="s">
        <v>111</v>
      </c>
      <c r="Y469" s="27" t="s">
        <v>111</v>
      </c>
      <c r="Z469" s="27" t="s">
        <v>111</v>
      </c>
      <c r="AA469" s="27" t="s">
        <v>112</v>
      </c>
      <c r="AB469" s="27" t="s">
        <v>0</v>
      </c>
      <c r="AC469" s="27" t="s">
        <v>0</v>
      </c>
      <c r="AD469" s="47">
        <v>3875</v>
      </c>
      <c r="AE469" s="47">
        <f t="shared" si="37"/>
        <v>4843.75</v>
      </c>
      <c r="AF469" s="48">
        <f t="shared" si="38"/>
        <v>1786.5250000000005</v>
      </c>
      <c r="AG469" s="47">
        <f t="shared" si="39"/>
        <v>2233.1562500000009</v>
      </c>
      <c r="AH469" s="49" t="s">
        <v>0</v>
      </c>
      <c r="AI469" s="50" t="s">
        <v>0</v>
      </c>
      <c r="AJ469" s="49"/>
      <c r="AK469" s="38">
        <f t="shared" si="40"/>
        <v>0</v>
      </c>
      <c r="AN469" s="3">
        <f t="shared" si="41"/>
        <v>1</v>
      </c>
      <c r="AO469" s="3"/>
    </row>
    <row r="470" spans="1:41" ht="13.15" customHeight="1" x14ac:dyDescent="0.25">
      <c r="A470" s="3"/>
      <c r="B470" s="3"/>
      <c r="C470" s="36" t="s">
        <v>12</v>
      </c>
      <c r="D470" s="58">
        <v>971304</v>
      </c>
      <c r="E470" s="27" t="s">
        <v>1576</v>
      </c>
      <c r="F470" s="37">
        <v>15.294</v>
      </c>
      <c r="G470" s="27" t="s">
        <v>1577</v>
      </c>
      <c r="H470" s="27"/>
      <c r="I470" s="27" t="s">
        <v>53</v>
      </c>
      <c r="J470" s="27" t="s">
        <v>0</v>
      </c>
      <c r="K470" s="27" t="s">
        <v>53</v>
      </c>
      <c r="L470" s="27" t="s">
        <v>53</v>
      </c>
      <c r="M470" s="27" t="s">
        <v>1578</v>
      </c>
      <c r="N470" s="27" t="s">
        <v>1477</v>
      </c>
      <c r="O470" s="27" t="s">
        <v>1579</v>
      </c>
      <c r="P470" s="27" t="s">
        <v>88</v>
      </c>
      <c r="Q470" s="32" t="s">
        <v>1464</v>
      </c>
      <c r="R470" s="27">
        <v>255</v>
      </c>
      <c r="S470" s="27">
        <v>65</v>
      </c>
      <c r="T470" s="27">
        <v>18</v>
      </c>
      <c r="U470" s="27">
        <v>111</v>
      </c>
      <c r="V470" s="27" t="s">
        <v>70</v>
      </c>
      <c r="W470" s="27" t="s">
        <v>1461</v>
      </c>
      <c r="X470" s="27" t="s">
        <v>62</v>
      </c>
      <c r="Y470" s="27" t="s">
        <v>71</v>
      </c>
      <c r="Z470" s="27" t="s">
        <v>62</v>
      </c>
      <c r="AA470" s="27" t="s">
        <v>658</v>
      </c>
      <c r="AB470" s="27" t="s">
        <v>53</v>
      </c>
      <c r="AC470" s="27" t="s">
        <v>53</v>
      </c>
      <c r="AD470" s="47">
        <v>3785</v>
      </c>
      <c r="AE470" s="47">
        <f t="shared" si="37"/>
        <v>4731.25</v>
      </c>
      <c r="AF470" s="48">
        <f t="shared" si="38"/>
        <v>1744.5670000000002</v>
      </c>
      <c r="AG470" s="47">
        <f t="shared" si="39"/>
        <v>2180.7087500000002</v>
      </c>
      <c r="AH470" s="49" t="s">
        <v>0</v>
      </c>
      <c r="AI470" s="50" t="s">
        <v>0</v>
      </c>
      <c r="AJ470" s="49"/>
      <c r="AK470" s="38">
        <f t="shared" si="40"/>
        <v>0</v>
      </c>
      <c r="AN470" s="3">
        <f t="shared" si="41"/>
        <v>0</v>
      </c>
      <c r="AO470" s="3"/>
    </row>
    <row r="471" spans="1:41" ht="13.15" customHeight="1" x14ac:dyDescent="0.25">
      <c r="A471" s="3"/>
      <c r="B471" s="3"/>
      <c r="C471" s="36" t="s">
        <v>12</v>
      </c>
      <c r="D471" s="58">
        <v>984360</v>
      </c>
      <c r="E471" s="27" t="s">
        <v>1580</v>
      </c>
      <c r="F471" s="37">
        <v>17.184999999999999</v>
      </c>
      <c r="G471" s="27" t="s">
        <v>1581</v>
      </c>
      <c r="H471" s="27"/>
      <c r="I471" s="27" t="s">
        <v>53</v>
      </c>
      <c r="J471" s="27" t="s">
        <v>0</v>
      </c>
      <c r="K471" s="27" t="s">
        <v>53</v>
      </c>
      <c r="L471" s="27" t="s">
        <v>53</v>
      </c>
      <c r="M471" s="27" t="s">
        <v>1582</v>
      </c>
      <c r="N471" s="27" t="s">
        <v>1555</v>
      </c>
      <c r="O471" s="27" t="s">
        <v>1583</v>
      </c>
      <c r="P471" s="27" t="s">
        <v>88</v>
      </c>
      <c r="Q471" s="32" t="s">
        <v>1464</v>
      </c>
      <c r="R471" s="27">
        <v>265</v>
      </c>
      <c r="S471" s="27">
        <v>65</v>
      </c>
      <c r="T471" s="27">
        <v>18</v>
      </c>
      <c r="U471" s="27">
        <v>114</v>
      </c>
      <c r="V471" s="27" t="s">
        <v>70</v>
      </c>
      <c r="W471" s="27" t="s">
        <v>1461</v>
      </c>
      <c r="X471" s="27" t="s">
        <v>72</v>
      </c>
      <c r="Y471" s="27" t="s">
        <v>71</v>
      </c>
      <c r="Z471" s="27" t="s">
        <v>62</v>
      </c>
      <c r="AA471" s="27" t="s">
        <v>658</v>
      </c>
      <c r="AB471" s="27" t="s">
        <v>53</v>
      </c>
      <c r="AC471" s="27" t="s">
        <v>53</v>
      </c>
      <c r="AD471" s="47">
        <v>3669</v>
      </c>
      <c r="AE471" s="47">
        <f t="shared" si="37"/>
        <v>4586.25</v>
      </c>
      <c r="AF471" s="48">
        <f t="shared" si="38"/>
        <v>1690.4878000000003</v>
      </c>
      <c r="AG471" s="47">
        <f t="shared" si="39"/>
        <v>2113.1097500000005</v>
      </c>
      <c r="AH471" s="49" t="s">
        <v>0</v>
      </c>
      <c r="AI471" s="50" t="s">
        <v>0</v>
      </c>
      <c r="AJ471" s="49"/>
      <c r="AK471" s="38">
        <f t="shared" si="40"/>
        <v>0</v>
      </c>
      <c r="AN471" s="3">
        <f t="shared" si="41"/>
        <v>1</v>
      </c>
      <c r="AO471" s="3"/>
    </row>
    <row r="472" spans="1:41" ht="13.15" customHeight="1" x14ac:dyDescent="0.25">
      <c r="A472" s="3"/>
      <c r="B472" s="3"/>
      <c r="C472" s="36" t="s">
        <v>12</v>
      </c>
      <c r="D472" s="58">
        <v>999612</v>
      </c>
      <c r="E472" s="27" t="s">
        <v>1584</v>
      </c>
      <c r="F472" s="37">
        <v>17.36</v>
      </c>
      <c r="G472" s="27" t="s">
        <v>1581</v>
      </c>
      <c r="H472" s="27"/>
      <c r="I472" s="27" t="s">
        <v>53</v>
      </c>
      <c r="J472" s="27" t="s">
        <v>0</v>
      </c>
      <c r="K472" s="27" t="s">
        <v>53</v>
      </c>
      <c r="L472" s="27" t="s">
        <v>53</v>
      </c>
      <c r="M472" s="27" t="s">
        <v>0</v>
      </c>
      <c r="N472" s="27" t="s">
        <v>1555</v>
      </c>
      <c r="O472" s="27" t="s">
        <v>1583</v>
      </c>
      <c r="P472" s="27" t="s">
        <v>109</v>
      </c>
      <c r="Q472" s="32" t="s">
        <v>1460</v>
      </c>
      <c r="R472" s="27">
        <v>265</v>
      </c>
      <c r="S472" s="27">
        <v>65</v>
      </c>
      <c r="T472" s="27">
        <v>18</v>
      </c>
      <c r="U472" s="27">
        <v>114</v>
      </c>
      <c r="V472" s="27" t="s">
        <v>70</v>
      </c>
      <c r="W472" s="27" t="s">
        <v>1461</v>
      </c>
      <c r="X472" s="27" t="s">
        <v>111</v>
      </c>
      <c r="Y472" s="27" t="s">
        <v>111</v>
      </c>
      <c r="Z472" s="27" t="s">
        <v>111</v>
      </c>
      <c r="AA472" s="27" t="s">
        <v>112</v>
      </c>
      <c r="AB472" s="27" t="s">
        <v>0</v>
      </c>
      <c r="AC472" s="27" t="s">
        <v>0</v>
      </c>
      <c r="AD472" s="47">
        <v>3770</v>
      </c>
      <c r="AE472" s="47">
        <f t="shared" si="37"/>
        <v>4712.5</v>
      </c>
      <c r="AF472" s="48">
        <f t="shared" si="38"/>
        <v>1737.5740000000003</v>
      </c>
      <c r="AG472" s="47">
        <f t="shared" si="39"/>
        <v>2171.9675000000002</v>
      </c>
      <c r="AH472" s="49" t="s">
        <v>0</v>
      </c>
      <c r="AI472" s="50" t="s">
        <v>0</v>
      </c>
      <c r="AJ472" s="49"/>
      <c r="AK472" s="38">
        <f t="shared" si="40"/>
        <v>0</v>
      </c>
      <c r="AN472" s="3">
        <f t="shared" si="41"/>
        <v>1</v>
      </c>
      <c r="AO472" s="3"/>
    </row>
    <row r="473" spans="1:41" ht="13.15" customHeight="1" x14ac:dyDescent="0.25">
      <c r="A473" s="3"/>
      <c r="B473" s="3"/>
      <c r="C473" s="36" t="s">
        <v>12</v>
      </c>
      <c r="D473" s="58">
        <v>555543</v>
      </c>
      <c r="E473" s="27" t="s">
        <v>1585</v>
      </c>
      <c r="F473" s="37">
        <v>18.722000000000001</v>
      </c>
      <c r="G473" s="27" t="s">
        <v>1586</v>
      </c>
      <c r="H473" s="27"/>
      <c r="I473" s="27" t="s">
        <v>53</v>
      </c>
      <c r="J473" s="27" t="s">
        <v>0</v>
      </c>
      <c r="K473" s="27" t="s">
        <v>53</v>
      </c>
      <c r="L473" s="27" t="s">
        <v>53</v>
      </c>
      <c r="M473" s="27" t="s">
        <v>1587</v>
      </c>
      <c r="N473" s="27" t="s">
        <v>1498</v>
      </c>
      <c r="O473" s="27" t="s">
        <v>1588</v>
      </c>
      <c r="P473" s="27" t="s">
        <v>88</v>
      </c>
      <c r="Q473" s="32" t="s">
        <v>1464</v>
      </c>
      <c r="R473" s="27">
        <v>275</v>
      </c>
      <c r="S473" s="27">
        <v>65</v>
      </c>
      <c r="T473" s="27">
        <v>18</v>
      </c>
      <c r="U473" s="27">
        <v>116</v>
      </c>
      <c r="V473" s="27" t="s">
        <v>70</v>
      </c>
      <c r="W473" s="27" t="s">
        <v>1461</v>
      </c>
      <c r="X473" s="27" t="s">
        <v>62</v>
      </c>
      <c r="Y473" s="27" t="s">
        <v>71</v>
      </c>
      <c r="Z473" s="27" t="s">
        <v>62</v>
      </c>
      <c r="AA473" s="27" t="s">
        <v>658</v>
      </c>
      <c r="AB473" s="27" t="s">
        <v>53</v>
      </c>
      <c r="AC473" s="27" t="s">
        <v>53</v>
      </c>
      <c r="AD473" s="47">
        <v>3790</v>
      </c>
      <c r="AE473" s="47">
        <f t="shared" si="37"/>
        <v>4737.5</v>
      </c>
      <c r="AF473" s="48">
        <f t="shared" si="38"/>
        <v>1746.8980000000004</v>
      </c>
      <c r="AG473" s="47">
        <f t="shared" si="39"/>
        <v>2183.6225000000004</v>
      </c>
      <c r="AH473" s="49" t="s">
        <v>0</v>
      </c>
      <c r="AI473" s="50" t="s">
        <v>0</v>
      </c>
      <c r="AJ473" s="49"/>
      <c r="AK473" s="38">
        <f t="shared" si="40"/>
        <v>0</v>
      </c>
      <c r="AN473" s="3">
        <f t="shared" si="41"/>
        <v>0</v>
      </c>
      <c r="AO473" s="3"/>
    </row>
    <row r="474" spans="1:41" ht="13.15" customHeight="1" x14ac:dyDescent="0.25">
      <c r="A474" s="3"/>
      <c r="B474" s="3"/>
      <c r="C474" s="36" t="s">
        <v>12</v>
      </c>
      <c r="D474" s="58">
        <v>438593</v>
      </c>
      <c r="E474" s="27" t="s">
        <v>1589</v>
      </c>
      <c r="F474" s="37">
        <v>13</v>
      </c>
      <c r="G474" s="27" t="s">
        <v>1590</v>
      </c>
      <c r="H474" s="27"/>
      <c r="I474" s="27" t="s">
        <v>53</v>
      </c>
      <c r="J474" s="27" t="s">
        <v>0</v>
      </c>
      <c r="K474" s="27" t="s">
        <v>53</v>
      </c>
      <c r="L474" s="27" t="s">
        <v>53</v>
      </c>
      <c r="M474" s="27" t="s">
        <v>0</v>
      </c>
      <c r="N474" s="27" t="s">
        <v>1559</v>
      </c>
      <c r="O474" s="27" t="s">
        <v>1591</v>
      </c>
      <c r="P474" s="27" t="s">
        <v>88</v>
      </c>
      <c r="Q474" s="32" t="s">
        <v>1479</v>
      </c>
      <c r="R474" s="27">
        <v>255</v>
      </c>
      <c r="S474" s="27">
        <v>65</v>
      </c>
      <c r="T474" s="27">
        <v>19</v>
      </c>
      <c r="U474" s="27">
        <v>114</v>
      </c>
      <c r="V474" s="27" t="s">
        <v>59</v>
      </c>
      <c r="W474" s="27" t="s">
        <v>1461</v>
      </c>
      <c r="X474" s="27" t="s">
        <v>0</v>
      </c>
      <c r="Y474" s="27" t="s">
        <v>0</v>
      </c>
      <c r="Z474" s="27" t="s">
        <v>0</v>
      </c>
      <c r="AA474" s="27" t="s">
        <v>0</v>
      </c>
      <c r="AB474" s="27" t="s">
        <v>0</v>
      </c>
      <c r="AC474" s="27" t="s">
        <v>0</v>
      </c>
      <c r="AD474" s="47">
        <v>4002</v>
      </c>
      <c r="AE474" s="47">
        <f t="shared" si="37"/>
        <v>5002.5</v>
      </c>
      <c r="AF474" s="48">
        <f t="shared" si="38"/>
        <v>1845.7324000000003</v>
      </c>
      <c r="AG474" s="47">
        <f t="shared" si="39"/>
        <v>2307.1655000000005</v>
      </c>
      <c r="AH474" s="49" t="s">
        <v>0</v>
      </c>
      <c r="AI474" s="50" t="s">
        <v>667</v>
      </c>
      <c r="AJ474" s="49"/>
      <c r="AK474" s="38">
        <f t="shared" si="40"/>
        <v>0</v>
      </c>
      <c r="AN474" s="3">
        <f t="shared" si="41"/>
        <v>1</v>
      </c>
      <c r="AO474" s="3"/>
    </row>
    <row r="475" spans="1:41" ht="13.15" customHeight="1" x14ac:dyDescent="0.25">
      <c r="A475" s="3"/>
      <c r="B475" s="3"/>
      <c r="C475" s="36" t="s">
        <v>12</v>
      </c>
      <c r="D475" s="58">
        <v>786194</v>
      </c>
      <c r="E475" s="27" t="s">
        <v>1592</v>
      </c>
      <c r="F475" s="37">
        <v>13.318</v>
      </c>
      <c r="G475" s="27" t="s">
        <v>340</v>
      </c>
      <c r="H475" s="27"/>
      <c r="I475" s="27" t="s">
        <v>53</v>
      </c>
      <c r="J475" s="27" t="s">
        <v>0</v>
      </c>
      <c r="K475" s="27" t="s">
        <v>0</v>
      </c>
      <c r="L475" s="27" t="s">
        <v>53</v>
      </c>
      <c r="M475" s="27" t="s">
        <v>0</v>
      </c>
      <c r="N475" s="27" t="s">
        <v>188</v>
      </c>
      <c r="O475" s="27" t="s">
        <v>342</v>
      </c>
      <c r="P475" s="27" t="s">
        <v>109</v>
      </c>
      <c r="Q475" s="32" t="s">
        <v>1518</v>
      </c>
      <c r="R475" s="27">
        <v>225</v>
      </c>
      <c r="S475" s="27">
        <v>60</v>
      </c>
      <c r="T475" s="27">
        <v>17</v>
      </c>
      <c r="U475" s="27">
        <v>103</v>
      </c>
      <c r="V475" s="27" t="s">
        <v>70</v>
      </c>
      <c r="W475" s="27" t="s">
        <v>1461</v>
      </c>
      <c r="X475" s="27" t="s">
        <v>111</v>
      </c>
      <c r="Y475" s="27" t="s">
        <v>111</v>
      </c>
      <c r="Z475" s="27" t="s">
        <v>111</v>
      </c>
      <c r="AA475" s="27" t="s">
        <v>112</v>
      </c>
      <c r="AB475" s="27" t="s">
        <v>0</v>
      </c>
      <c r="AC475" s="27" t="s">
        <v>0</v>
      </c>
      <c r="AD475" s="47">
        <v>3496</v>
      </c>
      <c r="AE475" s="47">
        <f t="shared" si="37"/>
        <v>4370</v>
      </c>
      <c r="AF475" s="48">
        <f t="shared" si="38"/>
        <v>1609.8352000000004</v>
      </c>
      <c r="AG475" s="47">
        <f t="shared" si="39"/>
        <v>2012.2940000000006</v>
      </c>
      <c r="AH475" s="49" t="s">
        <v>0</v>
      </c>
      <c r="AI475" s="50" t="s">
        <v>0</v>
      </c>
      <c r="AJ475" s="49"/>
      <c r="AK475" s="38">
        <f t="shared" si="40"/>
        <v>0</v>
      </c>
      <c r="AN475" s="3">
        <f t="shared" si="41"/>
        <v>0</v>
      </c>
      <c r="AO475" s="3"/>
    </row>
    <row r="476" spans="1:41" ht="13.15" customHeight="1" x14ac:dyDescent="0.25">
      <c r="A476" s="3"/>
      <c r="B476" s="3"/>
      <c r="C476" s="36" t="s">
        <v>12</v>
      </c>
      <c r="D476" s="58">
        <v>69911</v>
      </c>
      <c r="E476" s="27" t="s">
        <v>1593</v>
      </c>
      <c r="F476" s="37">
        <v>11.81</v>
      </c>
      <c r="G476" s="27" t="s">
        <v>340</v>
      </c>
      <c r="H476" s="27"/>
      <c r="I476" s="27" t="s">
        <v>53</v>
      </c>
      <c r="J476" s="27" t="s">
        <v>0</v>
      </c>
      <c r="K476" s="27" t="s">
        <v>0</v>
      </c>
      <c r="L476" s="27" t="s">
        <v>53</v>
      </c>
      <c r="M476" s="27" t="s">
        <v>1594</v>
      </c>
      <c r="N476" s="27" t="s">
        <v>204</v>
      </c>
      <c r="O476" s="27" t="s">
        <v>1595</v>
      </c>
      <c r="P476" s="27" t="s">
        <v>57</v>
      </c>
      <c r="Q476" s="32" t="s">
        <v>1504</v>
      </c>
      <c r="R476" s="27">
        <v>225</v>
      </c>
      <c r="S476" s="27">
        <v>60</v>
      </c>
      <c r="T476" s="27">
        <v>17</v>
      </c>
      <c r="U476" s="27">
        <v>103</v>
      </c>
      <c r="V476" s="27" t="s">
        <v>59</v>
      </c>
      <c r="W476" s="27" t="s">
        <v>1461</v>
      </c>
      <c r="X476" s="27" t="s">
        <v>72</v>
      </c>
      <c r="Y476" s="27" t="s">
        <v>72</v>
      </c>
      <c r="Z476" s="27" t="s">
        <v>90</v>
      </c>
      <c r="AA476" s="27" t="s">
        <v>136</v>
      </c>
      <c r="AB476" s="27" t="s">
        <v>53</v>
      </c>
      <c r="AC476" s="27" t="s">
        <v>0</v>
      </c>
      <c r="AD476" s="47">
        <v>3284</v>
      </c>
      <c r="AE476" s="47">
        <f t="shared" si="37"/>
        <v>4105</v>
      </c>
      <c r="AF476" s="48">
        <f t="shared" si="38"/>
        <v>1511.0008000000003</v>
      </c>
      <c r="AG476" s="47">
        <f t="shared" si="39"/>
        <v>1888.7510000000002</v>
      </c>
      <c r="AH476" s="49" t="s">
        <v>0</v>
      </c>
      <c r="AI476" s="50" t="s">
        <v>0</v>
      </c>
      <c r="AJ476" s="49"/>
      <c r="AK476" s="38">
        <f t="shared" si="40"/>
        <v>0</v>
      </c>
      <c r="AN476" s="3">
        <f t="shared" si="41"/>
        <v>0</v>
      </c>
      <c r="AO476" s="3"/>
    </row>
    <row r="477" spans="1:41" ht="13.15" customHeight="1" x14ac:dyDescent="0.25">
      <c r="A477" s="3"/>
      <c r="B477" s="3"/>
      <c r="C477" s="36" t="s">
        <v>12</v>
      </c>
      <c r="D477" s="58">
        <v>867088</v>
      </c>
      <c r="E477" s="27" t="s">
        <v>1596</v>
      </c>
      <c r="F477" s="37">
        <v>13.318</v>
      </c>
      <c r="G477" s="27" t="s">
        <v>1597</v>
      </c>
      <c r="H477" s="27"/>
      <c r="I477" s="27" t="s">
        <v>53</v>
      </c>
      <c r="J477" s="27" t="s">
        <v>0</v>
      </c>
      <c r="K477" s="27" t="s">
        <v>0</v>
      </c>
      <c r="L477" s="27" t="s">
        <v>53</v>
      </c>
      <c r="M477" s="27" t="s">
        <v>0</v>
      </c>
      <c r="N477" s="27" t="s">
        <v>1472</v>
      </c>
      <c r="O477" s="27" t="s">
        <v>1598</v>
      </c>
      <c r="P477" s="27" t="s">
        <v>109</v>
      </c>
      <c r="Q477" s="32" t="s">
        <v>1518</v>
      </c>
      <c r="R477" s="27">
        <v>235</v>
      </c>
      <c r="S477" s="27">
        <v>60</v>
      </c>
      <c r="T477" s="27">
        <v>17</v>
      </c>
      <c r="U477" s="27">
        <v>106</v>
      </c>
      <c r="V477" s="27" t="s">
        <v>70</v>
      </c>
      <c r="W477" s="27" t="s">
        <v>1461</v>
      </c>
      <c r="X477" s="27" t="s">
        <v>111</v>
      </c>
      <c r="Y477" s="27" t="s">
        <v>111</v>
      </c>
      <c r="Z477" s="27" t="s">
        <v>111</v>
      </c>
      <c r="AA477" s="27" t="s">
        <v>112</v>
      </c>
      <c r="AB477" s="27" t="s">
        <v>0</v>
      </c>
      <c r="AC477" s="27" t="s">
        <v>0</v>
      </c>
      <c r="AD477" s="47">
        <v>3577</v>
      </c>
      <c r="AE477" s="47">
        <f t="shared" si="37"/>
        <v>4471.25</v>
      </c>
      <c r="AF477" s="48">
        <f t="shared" si="38"/>
        <v>1647.5974000000001</v>
      </c>
      <c r="AG477" s="47">
        <f t="shared" si="39"/>
        <v>2059.4967500000002</v>
      </c>
      <c r="AH477" s="49" t="s">
        <v>0</v>
      </c>
      <c r="AI477" s="50" t="s">
        <v>0</v>
      </c>
      <c r="AJ477" s="49"/>
      <c r="AK477" s="38">
        <f t="shared" si="40"/>
        <v>0</v>
      </c>
      <c r="AN477" s="3">
        <f t="shared" si="41"/>
        <v>1</v>
      </c>
      <c r="AO477" s="3"/>
    </row>
    <row r="478" spans="1:41" ht="13.15" customHeight="1" x14ac:dyDescent="0.25">
      <c r="A478" s="3"/>
      <c r="B478" s="3"/>
      <c r="C478" s="36" t="s">
        <v>12</v>
      </c>
      <c r="D478" s="58">
        <v>996911</v>
      </c>
      <c r="E478" s="27" t="s">
        <v>1599</v>
      </c>
      <c r="F478" s="37">
        <v>12.965999999999999</v>
      </c>
      <c r="G478" s="27" t="s">
        <v>1597</v>
      </c>
      <c r="H478" s="27"/>
      <c r="I478" s="27" t="s">
        <v>53</v>
      </c>
      <c r="J478" s="27" t="s">
        <v>0</v>
      </c>
      <c r="K478" s="27" t="s">
        <v>53</v>
      </c>
      <c r="L478" s="27" t="s">
        <v>53</v>
      </c>
      <c r="M478" s="27" t="s">
        <v>1600</v>
      </c>
      <c r="N478" s="27" t="s">
        <v>1472</v>
      </c>
      <c r="O478" s="27" t="s">
        <v>1598</v>
      </c>
      <c r="P478" s="27" t="s">
        <v>88</v>
      </c>
      <c r="Q478" s="32" t="s">
        <v>1479</v>
      </c>
      <c r="R478" s="27">
        <v>235</v>
      </c>
      <c r="S478" s="27">
        <v>60</v>
      </c>
      <c r="T478" s="27">
        <v>17</v>
      </c>
      <c r="U478" s="27">
        <v>106</v>
      </c>
      <c r="V478" s="27" t="s">
        <v>70</v>
      </c>
      <c r="W478" s="27" t="s">
        <v>1461</v>
      </c>
      <c r="X478" s="27" t="s">
        <v>72</v>
      </c>
      <c r="Y478" s="27" t="s">
        <v>71</v>
      </c>
      <c r="Z478" s="27" t="s">
        <v>90</v>
      </c>
      <c r="AA478" s="27" t="s">
        <v>122</v>
      </c>
      <c r="AB478" s="27" t="s">
        <v>53</v>
      </c>
      <c r="AC478" s="27" t="s">
        <v>53</v>
      </c>
      <c r="AD478" s="47">
        <v>3209</v>
      </c>
      <c r="AE478" s="47">
        <f t="shared" si="37"/>
        <v>4011.25</v>
      </c>
      <c r="AF478" s="48">
        <f t="shared" si="38"/>
        <v>1476.0358000000001</v>
      </c>
      <c r="AG478" s="47">
        <f t="shared" si="39"/>
        <v>1845.04475</v>
      </c>
      <c r="AH478" s="49" t="s">
        <v>0</v>
      </c>
      <c r="AI478" s="50" t="s">
        <v>0</v>
      </c>
      <c r="AJ478" s="49"/>
      <c r="AK478" s="38">
        <f t="shared" si="40"/>
        <v>0</v>
      </c>
      <c r="AN478" s="3">
        <f t="shared" si="41"/>
        <v>1</v>
      </c>
      <c r="AO478" s="3"/>
    </row>
    <row r="479" spans="1:41" ht="13.15" customHeight="1" x14ac:dyDescent="0.25">
      <c r="A479" s="3"/>
      <c r="B479" s="3"/>
      <c r="C479" s="36" t="s">
        <v>12</v>
      </c>
      <c r="D479" s="58">
        <v>659916</v>
      </c>
      <c r="E479" s="27" t="s">
        <v>1601</v>
      </c>
      <c r="F479" s="37">
        <v>12.27</v>
      </c>
      <c r="G479" s="27" t="s">
        <v>1597</v>
      </c>
      <c r="H479" s="27"/>
      <c r="I479" s="27" t="s">
        <v>53</v>
      </c>
      <c r="J479" s="27" t="s">
        <v>0</v>
      </c>
      <c r="K479" s="27" t="s">
        <v>0</v>
      </c>
      <c r="L479" s="27" t="s">
        <v>53</v>
      </c>
      <c r="M479" s="27" t="s">
        <v>1602</v>
      </c>
      <c r="N479" s="27" t="s">
        <v>1521</v>
      </c>
      <c r="O479" s="27" t="s">
        <v>1603</v>
      </c>
      <c r="P479" s="27" t="s">
        <v>57</v>
      </c>
      <c r="Q479" s="32" t="s">
        <v>1504</v>
      </c>
      <c r="R479" s="27">
        <v>235</v>
      </c>
      <c r="S479" s="27">
        <v>60</v>
      </c>
      <c r="T479" s="27">
        <v>17</v>
      </c>
      <c r="U479" s="27">
        <v>106</v>
      </c>
      <c r="V479" s="27" t="s">
        <v>59</v>
      </c>
      <c r="W479" s="27" t="s">
        <v>1461</v>
      </c>
      <c r="X479" s="27" t="s">
        <v>72</v>
      </c>
      <c r="Y479" s="27" t="s">
        <v>62</v>
      </c>
      <c r="Z479" s="27" t="s">
        <v>90</v>
      </c>
      <c r="AA479" s="27" t="s">
        <v>136</v>
      </c>
      <c r="AB479" s="27" t="s">
        <v>53</v>
      </c>
      <c r="AC479" s="27" t="s">
        <v>0</v>
      </c>
      <c r="AD479" s="47">
        <v>3363</v>
      </c>
      <c r="AE479" s="47">
        <f t="shared" si="37"/>
        <v>4203.75</v>
      </c>
      <c r="AF479" s="48">
        <f t="shared" si="38"/>
        <v>1547.8306</v>
      </c>
      <c r="AG479" s="47">
        <f t="shared" si="39"/>
        <v>1934.7882500000001</v>
      </c>
      <c r="AH479" s="49" t="s">
        <v>0</v>
      </c>
      <c r="AI479" s="50" t="s">
        <v>0</v>
      </c>
      <c r="AJ479" s="49"/>
      <c r="AK479" s="38">
        <f t="shared" si="40"/>
        <v>0</v>
      </c>
      <c r="AN479" s="3">
        <f t="shared" si="41"/>
        <v>1</v>
      </c>
      <c r="AO479" s="3"/>
    </row>
    <row r="480" spans="1:41" ht="13.15" customHeight="1" x14ac:dyDescent="0.25">
      <c r="A480" s="3"/>
      <c r="B480" s="3"/>
      <c r="C480" s="36" t="s">
        <v>12</v>
      </c>
      <c r="D480" s="58">
        <v>46140</v>
      </c>
      <c r="E480" s="27" t="s">
        <v>1604</v>
      </c>
      <c r="F480" s="37">
        <v>13.613</v>
      </c>
      <c r="G480" s="27" t="s">
        <v>359</v>
      </c>
      <c r="H480" s="27"/>
      <c r="I480" s="27" t="s">
        <v>53</v>
      </c>
      <c r="J480" s="27" t="s">
        <v>0</v>
      </c>
      <c r="K480" s="27" t="s">
        <v>53</v>
      </c>
      <c r="L480" s="27" t="s">
        <v>53</v>
      </c>
      <c r="M480" s="27" t="s">
        <v>0</v>
      </c>
      <c r="N480" s="27" t="s">
        <v>1605</v>
      </c>
      <c r="O480" s="27" t="s">
        <v>1606</v>
      </c>
      <c r="P480" s="27" t="s">
        <v>109</v>
      </c>
      <c r="Q480" s="32" t="s">
        <v>1518</v>
      </c>
      <c r="R480" s="27">
        <v>225</v>
      </c>
      <c r="S480" s="27">
        <v>60</v>
      </c>
      <c r="T480" s="27">
        <v>18</v>
      </c>
      <c r="U480" s="27">
        <v>104</v>
      </c>
      <c r="V480" s="27" t="s">
        <v>70</v>
      </c>
      <c r="W480" s="27" t="s">
        <v>1461</v>
      </c>
      <c r="X480" s="27" t="s">
        <v>111</v>
      </c>
      <c r="Y480" s="27" t="s">
        <v>111</v>
      </c>
      <c r="Z480" s="27" t="s">
        <v>111</v>
      </c>
      <c r="AA480" s="27" t="s">
        <v>112</v>
      </c>
      <c r="AB480" s="27" t="s">
        <v>0</v>
      </c>
      <c r="AC480" s="27" t="s">
        <v>0</v>
      </c>
      <c r="AD480" s="47">
        <v>3867</v>
      </c>
      <c r="AE480" s="47">
        <f t="shared" si="37"/>
        <v>4833.75</v>
      </c>
      <c r="AF480" s="48">
        <f t="shared" si="38"/>
        <v>1782.7954</v>
      </c>
      <c r="AG480" s="47">
        <f t="shared" si="39"/>
        <v>2228.4942499999997</v>
      </c>
      <c r="AH480" s="49" t="s">
        <v>0</v>
      </c>
      <c r="AI480" s="50" t="s">
        <v>0</v>
      </c>
      <c r="AJ480" s="49"/>
      <c r="AK480" s="38">
        <f t="shared" si="40"/>
        <v>0</v>
      </c>
      <c r="AN480" s="3">
        <f t="shared" si="41"/>
        <v>0</v>
      </c>
      <c r="AO480" s="3"/>
    </row>
    <row r="481" spans="1:41" ht="13.15" customHeight="1" x14ac:dyDescent="0.25">
      <c r="A481" s="3"/>
      <c r="B481" s="3"/>
      <c r="C481" s="36" t="s">
        <v>12</v>
      </c>
      <c r="D481" s="58">
        <v>406455</v>
      </c>
      <c r="E481" s="27" t="s">
        <v>1607</v>
      </c>
      <c r="F481" s="37">
        <v>16.622</v>
      </c>
      <c r="G481" s="27" t="s">
        <v>359</v>
      </c>
      <c r="H481" s="27"/>
      <c r="I481" s="27" t="s">
        <v>53</v>
      </c>
      <c r="J481" s="27" t="s">
        <v>0</v>
      </c>
      <c r="K481" s="27" t="s">
        <v>53</v>
      </c>
      <c r="L481" s="27" t="s">
        <v>53</v>
      </c>
      <c r="M481" s="27" t="s">
        <v>0</v>
      </c>
      <c r="N481" s="27" t="s">
        <v>656</v>
      </c>
      <c r="O481" s="27" t="s">
        <v>1608</v>
      </c>
      <c r="P481" s="27" t="s">
        <v>109</v>
      </c>
      <c r="Q481" s="32" t="s">
        <v>1518</v>
      </c>
      <c r="R481" s="27">
        <v>225</v>
      </c>
      <c r="S481" s="27">
        <v>60</v>
      </c>
      <c r="T481" s="27">
        <v>18</v>
      </c>
      <c r="U481" s="27">
        <v>104</v>
      </c>
      <c r="V481" s="27" t="s">
        <v>59</v>
      </c>
      <c r="W481" s="27" t="s">
        <v>1461</v>
      </c>
      <c r="X481" s="27" t="s">
        <v>111</v>
      </c>
      <c r="Y481" s="27" t="s">
        <v>111</v>
      </c>
      <c r="Z481" s="27" t="s">
        <v>111</v>
      </c>
      <c r="AA481" s="27" t="s">
        <v>112</v>
      </c>
      <c r="AB481" s="27" t="s">
        <v>0</v>
      </c>
      <c r="AC481" s="27" t="s">
        <v>0</v>
      </c>
      <c r="AD481" s="47">
        <v>4202</v>
      </c>
      <c r="AE481" s="47">
        <f t="shared" si="37"/>
        <v>5252.5</v>
      </c>
      <c r="AF481" s="48">
        <f t="shared" si="38"/>
        <v>1938.9724000000006</v>
      </c>
      <c r="AG481" s="47">
        <f t="shared" si="39"/>
        <v>2423.7155000000007</v>
      </c>
      <c r="AH481" s="49" t="s">
        <v>283</v>
      </c>
      <c r="AI481" s="50" t="s">
        <v>0</v>
      </c>
      <c r="AJ481" s="49"/>
      <c r="AK481" s="38">
        <f t="shared" si="40"/>
        <v>0</v>
      </c>
      <c r="AN481" s="3">
        <f t="shared" si="41"/>
        <v>0</v>
      </c>
      <c r="AO481" s="3"/>
    </row>
    <row r="482" spans="1:41" ht="13.15" customHeight="1" x14ac:dyDescent="0.25">
      <c r="A482" s="3"/>
      <c r="B482" s="3"/>
      <c r="C482" s="36" t="s">
        <v>12</v>
      </c>
      <c r="D482" s="58">
        <v>747952</v>
      </c>
      <c r="E482" s="27" t="s">
        <v>1609</v>
      </c>
      <c r="F482" s="37">
        <v>15.3</v>
      </c>
      <c r="G482" s="27" t="s">
        <v>359</v>
      </c>
      <c r="H482" s="27"/>
      <c r="I482" s="27" t="s">
        <v>53</v>
      </c>
      <c r="J482" s="27" t="s">
        <v>0</v>
      </c>
      <c r="K482" s="27" t="s">
        <v>0</v>
      </c>
      <c r="L482" s="27" t="s">
        <v>53</v>
      </c>
      <c r="M482" s="27" t="s">
        <v>1610</v>
      </c>
      <c r="N482" s="27" t="s">
        <v>656</v>
      </c>
      <c r="O482" s="27" t="s">
        <v>1608</v>
      </c>
      <c r="P482" s="27" t="s">
        <v>57</v>
      </c>
      <c r="Q482" s="32" t="s">
        <v>1504</v>
      </c>
      <c r="R482" s="27">
        <v>225</v>
      </c>
      <c r="S482" s="27">
        <v>60</v>
      </c>
      <c r="T482" s="27">
        <v>18</v>
      </c>
      <c r="U482" s="27">
        <v>104</v>
      </c>
      <c r="V482" s="27" t="s">
        <v>59</v>
      </c>
      <c r="W482" s="27" t="s">
        <v>1461</v>
      </c>
      <c r="X482" s="27" t="s">
        <v>72</v>
      </c>
      <c r="Y482" s="27" t="s">
        <v>62</v>
      </c>
      <c r="Z482" s="27" t="s">
        <v>90</v>
      </c>
      <c r="AA482" s="27" t="s">
        <v>136</v>
      </c>
      <c r="AB482" s="27" t="s">
        <v>53</v>
      </c>
      <c r="AC482" s="27" t="s">
        <v>0</v>
      </c>
      <c r="AD482" s="47">
        <v>3778</v>
      </c>
      <c r="AE482" s="47">
        <f t="shared" si="37"/>
        <v>4722.5</v>
      </c>
      <c r="AF482" s="48">
        <f t="shared" si="38"/>
        <v>1741.3036000000002</v>
      </c>
      <c r="AG482" s="47">
        <f t="shared" si="39"/>
        <v>2176.6295</v>
      </c>
      <c r="AH482" s="49" t="s">
        <v>472</v>
      </c>
      <c r="AI482" s="50" t="s">
        <v>0</v>
      </c>
      <c r="AJ482" s="49"/>
      <c r="AK482" s="38">
        <f t="shared" si="40"/>
        <v>0</v>
      </c>
      <c r="AN482" s="3">
        <f t="shared" si="41"/>
        <v>0</v>
      </c>
      <c r="AO482" s="3"/>
    </row>
    <row r="483" spans="1:41" ht="13.15" customHeight="1" x14ac:dyDescent="0.25">
      <c r="A483" s="3"/>
      <c r="B483" s="3"/>
      <c r="C483" s="36" t="s">
        <v>12</v>
      </c>
      <c r="D483" s="58">
        <v>790952</v>
      </c>
      <c r="E483" s="27" t="s">
        <v>1611</v>
      </c>
      <c r="F483" s="37">
        <v>13.055</v>
      </c>
      <c r="G483" s="27" t="s">
        <v>359</v>
      </c>
      <c r="H483" s="27"/>
      <c r="I483" s="27" t="s">
        <v>53</v>
      </c>
      <c r="J483" s="27" t="s">
        <v>0</v>
      </c>
      <c r="K483" s="27" t="s">
        <v>0</v>
      </c>
      <c r="L483" s="27" t="s">
        <v>53</v>
      </c>
      <c r="M483" s="27" t="s">
        <v>1612</v>
      </c>
      <c r="N483" s="27" t="s">
        <v>656</v>
      </c>
      <c r="O483" s="27" t="s">
        <v>1608</v>
      </c>
      <c r="P483" s="27" t="s">
        <v>57</v>
      </c>
      <c r="Q483" s="32" t="s">
        <v>1504</v>
      </c>
      <c r="R483" s="27">
        <v>225</v>
      </c>
      <c r="S483" s="27">
        <v>60</v>
      </c>
      <c r="T483" s="27">
        <v>18</v>
      </c>
      <c r="U483" s="27">
        <v>104</v>
      </c>
      <c r="V483" s="27" t="s">
        <v>59</v>
      </c>
      <c r="W483" s="27" t="s">
        <v>1461</v>
      </c>
      <c r="X483" s="27" t="s">
        <v>72</v>
      </c>
      <c r="Y483" s="27" t="s">
        <v>62</v>
      </c>
      <c r="Z483" s="27" t="s">
        <v>90</v>
      </c>
      <c r="AA483" s="27" t="s">
        <v>136</v>
      </c>
      <c r="AB483" s="27" t="s">
        <v>53</v>
      </c>
      <c r="AC483" s="27" t="s">
        <v>0</v>
      </c>
      <c r="AD483" s="47">
        <v>3240</v>
      </c>
      <c r="AE483" s="47">
        <f t="shared" si="37"/>
        <v>4050</v>
      </c>
      <c r="AF483" s="48">
        <f t="shared" si="38"/>
        <v>1490.4880000000003</v>
      </c>
      <c r="AG483" s="47">
        <f t="shared" si="39"/>
        <v>1863.1100000000004</v>
      </c>
      <c r="AH483" s="49" t="s">
        <v>0</v>
      </c>
      <c r="AI483" s="50" t="s">
        <v>0</v>
      </c>
      <c r="AJ483" s="49"/>
      <c r="AK483" s="38">
        <f t="shared" si="40"/>
        <v>0</v>
      </c>
      <c r="AN483" s="3">
        <f t="shared" si="41"/>
        <v>0</v>
      </c>
      <c r="AO483" s="3"/>
    </row>
    <row r="484" spans="1:41" ht="13.15" customHeight="1" x14ac:dyDescent="0.25">
      <c r="A484" s="3"/>
      <c r="B484" s="3"/>
      <c r="C484" s="36" t="s">
        <v>12</v>
      </c>
      <c r="D484" s="58">
        <v>230181</v>
      </c>
      <c r="E484" s="27" t="s">
        <v>1613</v>
      </c>
      <c r="F484" s="37">
        <v>13.613</v>
      </c>
      <c r="G484" s="27" t="s">
        <v>1614</v>
      </c>
      <c r="H484" s="27"/>
      <c r="I484" s="27" t="s">
        <v>53</v>
      </c>
      <c r="J484" s="27" t="s">
        <v>0</v>
      </c>
      <c r="K484" s="27" t="s">
        <v>53</v>
      </c>
      <c r="L484" s="27" t="s">
        <v>53</v>
      </c>
      <c r="M484" s="27" t="s">
        <v>0</v>
      </c>
      <c r="N484" s="27" t="s">
        <v>1615</v>
      </c>
      <c r="O484" s="27" t="s">
        <v>1616</v>
      </c>
      <c r="P484" s="27" t="s">
        <v>109</v>
      </c>
      <c r="Q484" s="32" t="s">
        <v>1518</v>
      </c>
      <c r="R484" s="27">
        <v>235</v>
      </c>
      <c r="S484" s="27">
        <v>60</v>
      </c>
      <c r="T484" s="27">
        <v>18</v>
      </c>
      <c r="U484" s="27">
        <v>107</v>
      </c>
      <c r="V484" s="27" t="s">
        <v>70</v>
      </c>
      <c r="W484" s="27" t="s">
        <v>1461</v>
      </c>
      <c r="X484" s="27" t="s">
        <v>111</v>
      </c>
      <c r="Y484" s="27" t="s">
        <v>111</v>
      </c>
      <c r="Z484" s="27" t="s">
        <v>111</v>
      </c>
      <c r="AA484" s="27" t="s">
        <v>112</v>
      </c>
      <c r="AB484" s="27" t="s">
        <v>0</v>
      </c>
      <c r="AC484" s="27" t="s">
        <v>0</v>
      </c>
      <c r="AD484" s="47">
        <v>3643</v>
      </c>
      <c r="AE484" s="47">
        <f t="shared" si="37"/>
        <v>4553.75</v>
      </c>
      <c r="AF484" s="48">
        <f t="shared" si="38"/>
        <v>1678.3666000000001</v>
      </c>
      <c r="AG484" s="47">
        <f t="shared" si="39"/>
        <v>2097.9582500000001</v>
      </c>
      <c r="AH484" s="49" t="s">
        <v>0</v>
      </c>
      <c r="AI484" s="50" t="s">
        <v>0</v>
      </c>
      <c r="AJ484" s="49"/>
      <c r="AK484" s="38">
        <f t="shared" si="40"/>
        <v>0</v>
      </c>
      <c r="AN484" s="3">
        <f t="shared" si="41"/>
        <v>1</v>
      </c>
      <c r="AO484" s="3"/>
    </row>
    <row r="485" spans="1:41" ht="13.15" customHeight="1" x14ac:dyDescent="0.25">
      <c r="A485" s="3"/>
      <c r="B485" s="3"/>
      <c r="C485" s="36" t="s">
        <v>12</v>
      </c>
      <c r="D485" s="58">
        <v>383240</v>
      </c>
      <c r="E485" s="27" t="s">
        <v>1617</v>
      </c>
      <c r="F485" s="37">
        <v>13.297000000000001</v>
      </c>
      <c r="G485" s="27" t="s">
        <v>1614</v>
      </c>
      <c r="H485" s="27"/>
      <c r="I485" s="27" t="s">
        <v>53</v>
      </c>
      <c r="J485" s="27" t="s">
        <v>0</v>
      </c>
      <c r="K485" s="27" t="s">
        <v>53</v>
      </c>
      <c r="L485" s="27" t="s">
        <v>53</v>
      </c>
      <c r="M485" s="27" t="s">
        <v>1618</v>
      </c>
      <c r="N485" s="27" t="s">
        <v>1615</v>
      </c>
      <c r="O485" s="27" t="s">
        <v>1616</v>
      </c>
      <c r="P485" s="27" t="s">
        <v>88</v>
      </c>
      <c r="Q485" s="32" t="s">
        <v>1479</v>
      </c>
      <c r="R485" s="27">
        <v>235</v>
      </c>
      <c r="S485" s="27">
        <v>60</v>
      </c>
      <c r="T485" s="27">
        <v>18</v>
      </c>
      <c r="U485" s="27">
        <v>107</v>
      </c>
      <c r="V485" s="27" t="s">
        <v>70</v>
      </c>
      <c r="W485" s="27" t="s">
        <v>1461</v>
      </c>
      <c r="X485" s="27" t="s">
        <v>72</v>
      </c>
      <c r="Y485" s="27" t="s">
        <v>71</v>
      </c>
      <c r="Z485" s="27" t="s">
        <v>90</v>
      </c>
      <c r="AA485" s="27" t="s">
        <v>122</v>
      </c>
      <c r="AB485" s="27" t="s">
        <v>53</v>
      </c>
      <c r="AC485" s="27" t="s">
        <v>53</v>
      </c>
      <c r="AD485" s="47">
        <v>3330</v>
      </c>
      <c r="AE485" s="47">
        <f t="shared" si="37"/>
        <v>4162.5</v>
      </c>
      <c r="AF485" s="48">
        <f t="shared" si="38"/>
        <v>1532.4460000000004</v>
      </c>
      <c r="AG485" s="47">
        <f t="shared" si="39"/>
        <v>1915.5575000000003</v>
      </c>
      <c r="AH485" s="49" t="s">
        <v>0</v>
      </c>
      <c r="AI485" s="50" t="s">
        <v>0</v>
      </c>
      <c r="AJ485" s="49"/>
      <c r="AK485" s="38">
        <f t="shared" si="40"/>
        <v>0</v>
      </c>
      <c r="AN485" s="3">
        <f t="shared" si="41"/>
        <v>1</v>
      </c>
      <c r="AO485" s="3"/>
    </row>
    <row r="486" spans="1:41" ht="13.15" customHeight="1" x14ac:dyDescent="0.25">
      <c r="A486" s="3"/>
      <c r="B486" s="3"/>
      <c r="C486" s="36" t="s">
        <v>12</v>
      </c>
      <c r="D486" s="58">
        <v>858287</v>
      </c>
      <c r="E486" s="27" t="s">
        <v>1619</v>
      </c>
      <c r="F486" s="37">
        <v>12.1</v>
      </c>
      <c r="G486" s="27" t="s">
        <v>1614</v>
      </c>
      <c r="H486" s="27"/>
      <c r="I486" s="27" t="s">
        <v>53</v>
      </c>
      <c r="J486" s="27" t="s">
        <v>0</v>
      </c>
      <c r="K486" s="27" t="s">
        <v>0</v>
      </c>
      <c r="L486" s="27" t="s">
        <v>53</v>
      </c>
      <c r="M486" s="27" t="s">
        <v>1620</v>
      </c>
      <c r="N486" s="27" t="s">
        <v>204</v>
      </c>
      <c r="O486" s="27" t="s">
        <v>1621</v>
      </c>
      <c r="P486" s="27" t="s">
        <v>57</v>
      </c>
      <c r="Q486" s="32" t="s">
        <v>1531</v>
      </c>
      <c r="R486" s="27">
        <v>235</v>
      </c>
      <c r="S486" s="27">
        <v>60</v>
      </c>
      <c r="T486" s="27">
        <v>18</v>
      </c>
      <c r="U486" s="27">
        <v>103</v>
      </c>
      <c r="V486" s="27" t="s">
        <v>59</v>
      </c>
      <c r="W486" s="27" t="s">
        <v>1461</v>
      </c>
      <c r="X486" s="27" t="s">
        <v>62</v>
      </c>
      <c r="Y486" s="27" t="s">
        <v>62</v>
      </c>
      <c r="Z486" s="27" t="s">
        <v>62</v>
      </c>
      <c r="AA486" s="27" t="s">
        <v>73</v>
      </c>
      <c r="AB486" s="27" t="s">
        <v>53</v>
      </c>
      <c r="AC486" s="27" t="s">
        <v>0</v>
      </c>
      <c r="AD486" s="47">
        <v>2732</v>
      </c>
      <c r="AE486" s="47">
        <f t="shared" si="37"/>
        <v>3415</v>
      </c>
      <c r="AF486" s="48">
        <f t="shared" si="38"/>
        <v>1253.6584000000003</v>
      </c>
      <c r="AG486" s="47">
        <f t="shared" si="39"/>
        <v>1567.0730000000003</v>
      </c>
      <c r="AH486" s="49" t="s">
        <v>156</v>
      </c>
      <c r="AI486" s="50" t="s">
        <v>0</v>
      </c>
      <c r="AJ486" s="49"/>
      <c r="AK486" s="38">
        <f t="shared" si="40"/>
        <v>0</v>
      </c>
      <c r="AN486" s="3">
        <f t="shared" si="41"/>
        <v>1</v>
      </c>
      <c r="AO486" s="3"/>
    </row>
    <row r="487" spans="1:41" ht="13.15" customHeight="1" x14ac:dyDescent="0.25">
      <c r="A487" s="3"/>
      <c r="B487" s="3"/>
      <c r="C487" s="36" t="s">
        <v>12</v>
      </c>
      <c r="D487" s="58">
        <v>947282</v>
      </c>
      <c r="E487" s="27" t="s">
        <v>1622</v>
      </c>
      <c r="F487" s="37">
        <v>13.569000000000001</v>
      </c>
      <c r="G487" s="27" t="s">
        <v>1614</v>
      </c>
      <c r="H487" s="27"/>
      <c r="I487" s="27" t="s">
        <v>53</v>
      </c>
      <c r="J487" s="27" t="s">
        <v>0</v>
      </c>
      <c r="K487" s="27" t="s">
        <v>53</v>
      </c>
      <c r="L487" s="27" t="s">
        <v>53</v>
      </c>
      <c r="M487" s="27" t="s">
        <v>1623</v>
      </c>
      <c r="N487" s="27" t="s">
        <v>204</v>
      </c>
      <c r="O487" s="27" t="s">
        <v>1621</v>
      </c>
      <c r="P487" s="27" t="s">
        <v>88</v>
      </c>
      <c r="Q487" s="32" t="s">
        <v>1464</v>
      </c>
      <c r="R487" s="27">
        <v>235</v>
      </c>
      <c r="S487" s="27">
        <v>60</v>
      </c>
      <c r="T487" s="27">
        <v>18</v>
      </c>
      <c r="U487" s="27">
        <v>103</v>
      </c>
      <c r="V487" s="27" t="s">
        <v>59</v>
      </c>
      <c r="W487" s="27" t="s">
        <v>1461</v>
      </c>
      <c r="X487" s="27" t="s">
        <v>72</v>
      </c>
      <c r="Y487" s="27" t="s">
        <v>71</v>
      </c>
      <c r="Z487" s="27" t="s">
        <v>90</v>
      </c>
      <c r="AA487" s="27" t="s">
        <v>122</v>
      </c>
      <c r="AB487" s="27" t="s">
        <v>53</v>
      </c>
      <c r="AC487" s="27" t="s">
        <v>53</v>
      </c>
      <c r="AD487" s="47">
        <v>3348</v>
      </c>
      <c r="AE487" s="47">
        <f t="shared" si="37"/>
        <v>4185</v>
      </c>
      <c r="AF487" s="48">
        <f t="shared" si="38"/>
        <v>1540.8376000000001</v>
      </c>
      <c r="AG487" s="47">
        <f t="shared" si="39"/>
        <v>1926.047</v>
      </c>
      <c r="AH487" s="49" t="s">
        <v>283</v>
      </c>
      <c r="AI487" s="50" t="s">
        <v>0</v>
      </c>
      <c r="AJ487" s="49"/>
      <c r="AK487" s="38">
        <f t="shared" si="40"/>
        <v>0</v>
      </c>
      <c r="AN487" s="3">
        <f t="shared" si="41"/>
        <v>1</v>
      </c>
      <c r="AO487" s="3"/>
    </row>
    <row r="488" spans="1:41" ht="13.15" customHeight="1" x14ac:dyDescent="0.25">
      <c r="A488" s="3"/>
      <c r="B488" s="3"/>
      <c r="C488" s="36" t="s">
        <v>12</v>
      </c>
      <c r="D488" s="58">
        <v>120252</v>
      </c>
      <c r="E488" s="27" t="s">
        <v>1624</v>
      </c>
      <c r="F488" s="37">
        <v>13.055</v>
      </c>
      <c r="G488" s="27" t="s">
        <v>1614</v>
      </c>
      <c r="H488" s="27"/>
      <c r="I488" s="27" t="s">
        <v>53</v>
      </c>
      <c r="J488" s="27" t="s">
        <v>0</v>
      </c>
      <c r="K488" s="27" t="s">
        <v>0</v>
      </c>
      <c r="L488" s="27" t="s">
        <v>53</v>
      </c>
      <c r="M488" s="27" t="s">
        <v>1625</v>
      </c>
      <c r="N488" s="27" t="s">
        <v>1051</v>
      </c>
      <c r="O488" s="27" t="s">
        <v>1626</v>
      </c>
      <c r="P488" s="27" t="s">
        <v>57</v>
      </c>
      <c r="Q488" s="32" t="s">
        <v>1504</v>
      </c>
      <c r="R488" s="27">
        <v>235</v>
      </c>
      <c r="S488" s="27">
        <v>60</v>
      </c>
      <c r="T488" s="27">
        <v>18</v>
      </c>
      <c r="U488" s="27">
        <v>107</v>
      </c>
      <c r="V488" s="27" t="s">
        <v>59</v>
      </c>
      <c r="W488" s="27" t="s">
        <v>1461</v>
      </c>
      <c r="X488" s="27" t="s">
        <v>72</v>
      </c>
      <c r="Y488" s="27" t="s">
        <v>62</v>
      </c>
      <c r="Z488" s="27" t="s">
        <v>90</v>
      </c>
      <c r="AA488" s="27" t="s">
        <v>136</v>
      </c>
      <c r="AB488" s="27" t="s">
        <v>53</v>
      </c>
      <c r="AC488" s="27" t="s">
        <v>0</v>
      </c>
      <c r="AD488" s="47">
        <v>2797</v>
      </c>
      <c r="AE488" s="47">
        <f t="shared" si="37"/>
        <v>3496.25</v>
      </c>
      <c r="AF488" s="48">
        <f t="shared" si="38"/>
        <v>1283.9614000000004</v>
      </c>
      <c r="AG488" s="47">
        <f t="shared" si="39"/>
        <v>1604.9517500000004</v>
      </c>
      <c r="AH488" s="49" t="s">
        <v>0</v>
      </c>
      <c r="AI488" s="50" t="s">
        <v>0</v>
      </c>
      <c r="AJ488" s="49"/>
      <c r="AK488" s="38">
        <f t="shared" si="40"/>
        <v>0</v>
      </c>
      <c r="AN488" s="3">
        <f t="shared" si="41"/>
        <v>1</v>
      </c>
      <c r="AO488" s="3"/>
    </row>
    <row r="489" spans="1:41" ht="13.15" customHeight="1" x14ac:dyDescent="0.25">
      <c r="A489" s="3"/>
      <c r="B489" s="3"/>
      <c r="C489" s="36" t="s">
        <v>12</v>
      </c>
      <c r="D489" s="58">
        <v>353105</v>
      </c>
      <c r="E489" s="27" t="s">
        <v>1627</v>
      </c>
      <c r="F489" s="37">
        <v>14.536</v>
      </c>
      <c r="G489" s="27" t="s">
        <v>1628</v>
      </c>
      <c r="H489" s="27"/>
      <c r="I489" s="27" t="s">
        <v>53</v>
      </c>
      <c r="J489" s="27" t="s">
        <v>0</v>
      </c>
      <c r="K489" s="27" t="s">
        <v>53</v>
      </c>
      <c r="L489" s="27" t="s">
        <v>53</v>
      </c>
      <c r="M489" s="27" t="s">
        <v>0</v>
      </c>
      <c r="N489" s="27" t="s">
        <v>1629</v>
      </c>
      <c r="O489" s="27" t="s">
        <v>1630</v>
      </c>
      <c r="P489" s="27" t="s">
        <v>109</v>
      </c>
      <c r="Q489" s="32" t="s">
        <v>1460</v>
      </c>
      <c r="R489" s="27">
        <v>245</v>
      </c>
      <c r="S489" s="27">
        <v>60</v>
      </c>
      <c r="T489" s="27">
        <v>18</v>
      </c>
      <c r="U489" s="27">
        <v>105</v>
      </c>
      <c r="V489" s="27" t="s">
        <v>70</v>
      </c>
      <c r="W489" s="27" t="s">
        <v>1461</v>
      </c>
      <c r="X489" s="27" t="s">
        <v>111</v>
      </c>
      <c r="Y489" s="27" t="s">
        <v>111</v>
      </c>
      <c r="Z489" s="27" t="s">
        <v>111</v>
      </c>
      <c r="AA489" s="27" t="s">
        <v>112</v>
      </c>
      <c r="AB489" s="27" t="s">
        <v>0</v>
      </c>
      <c r="AC489" s="27" t="s">
        <v>0</v>
      </c>
      <c r="AD489" s="47">
        <v>4142</v>
      </c>
      <c r="AE489" s="47">
        <f t="shared" si="37"/>
        <v>5177.5</v>
      </c>
      <c r="AF489" s="48">
        <f t="shared" si="38"/>
        <v>1911.0004000000004</v>
      </c>
      <c r="AG489" s="47">
        <f t="shared" si="39"/>
        <v>2388.7505000000006</v>
      </c>
      <c r="AH489" s="49" t="s">
        <v>0</v>
      </c>
      <c r="AI489" s="50" t="s">
        <v>0</v>
      </c>
      <c r="AJ489" s="49"/>
      <c r="AK489" s="38">
        <f t="shared" si="40"/>
        <v>0</v>
      </c>
      <c r="AN489" s="3">
        <f t="shared" si="41"/>
        <v>0</v>
      </c>
      <c r="AO489" s="3"/>
    </row>
    <row r="490" spans="1:41" ht="13.15" customHeight="1" x14ac:dyDescent="0.25">
      <c r="A490" s="3"/>
      <c r="B490" s="3"/>
      <c r="C490" s="36" t="s">
        <v>12</v>
      </c>
      <c r="D490" s="58">
        <v>512675</v>
      </c>
      <c r="E490" s="27" t="s">
        <v>1631</v>
      </c>
      <c r="F490" s="37">
        <v>14.503</v>
      </c>
      <c r="G490" s="27" t="s">
        <v>1628</v>
      </c>
      <c r="H490" s="27"/>
      <c r="I490" s="27" t="s">
        <v>53</v>
      </c>
      <c r="J490" s="27" t="s">
        <v>0</v>
      </c>
      <c r="K490" s="27" t="s">
        <v>53</v>
      </c>
      <c r="L490" s="27" t="s">
        <v>53</v>
      </c>
      <c r="M490" s="27" t="s">
        <v>1632</v>
      </c>
      <c r="N490" s="27" t="s">
        <v>1629</v>
      </c>
      <c r="O490" s="27" t="s">
        <v>1630</v>
      </c>
      <c r="P490" s="27" t="s">
        <v>88</v>
      </c>
      <c r="Q490" s="32" t="s">
        <v>1464</v>
      </c>
      <c r="R490" s="27">
        <v>245</v>
      </c>
      <c r="S490" s="27">
        <v>60</v>
      </c>
      <c r="T490" s="27">
        <v>18</v>
      </c>
      <c r="U490" s="27">
        <v>105</v>
      </c>
      <c r="V490" s="27" t="s">
        <v>70</v>
      </c>
      <c r="W490" s="27" t="s">
        <v>1461</v>
      </c>
      <c r="X490" s="27" t="s">
        <v>72</v>
      </c>
      <c r="Y490" s="27" t="s">
        <v>71</v>
      </c>
      <c r="Z490" s="27" t="s">
        <v>62</v>
      </c>
      <c r="AA490" s="27" t="s">
        <v>658</v>
      </c>
      <c r="AB490" s="27" t="s">
        <v>53</v>
      </c>
      <c r="AC490" s="27" t="s">
        <v>53</v>
      </c>
      <c r="AD490" s="47">
        <v>3538</v>
      </c>
      <c r="AE490" s="47">
        <f t="shared" si="37"/>
        <v>4422.5</v>
      </c>
      <c r="AF490" s="48">
        <f t="shared" si="38"/>
        <v>1629.4156000000003</v>
      </c>
      <c r="AG490" s="47">
        <f t="shared" si="39"/>
        <v>2036.7695000000003</v>
      </c>
      <c r="AH490" s="49" t="s">
        <v>0</v>
      </c>
      <c r="AI490" s="50" t="s">
        <v>0</v>
      </c>
      <c r="AJ490" s="49"/>
      <c r="AK490" s="38">
        <f t="shared" si="40"/>
        <v>0</v>
      </c>
      <c r="AN490" s="3">
        <f t="shared" si="41"/>
        <v>0</v>
      </c>
      <c r="AO490" s="3"/>
    </row>
    <row r="491" spans="1:41" ht="13.15" customHeight="1" x14ac:dyDescent="0.25">
      <c r="A491" s="3"/>
      <c r="B491" s="3"/>
      <c r="C491" s="36" t="s">
        <v>12</v>
      </c>
      <c r="D491" s="58">
        <v>309738</v>
      </c>
      <c r="E491" s="27" t="s">
        <v>1633</v>
      </c>
      <c r="F491" s="37">
        <v>15.335000000000001</v>
      </c>
      <c r="G491" s="27" t="s">
        <v>1634</v>
      </c>
      <c r="H491" s="27"/>
      <c r="I491" s="27" t="s">
        <v>53</v>
      </c>
      <c r="J491" s="27" t="s">
        <v>0</v>
      </c>
      <c r="K491" s="27" t="s">
        <v>53</v>
      </c>
      <c r="L491" s="27" t="s">
        <v>53</v>
      </c>
      <c r="M491" s="27" t="s">
        <v>1635</v>
      </c>
      <c r="N491" s="27" t="s">
        <v>1483</v>
      </c>
      <c r="O491" s="27" t="s">
        <v>1636</v>
      </c>
      <c r="P491" s="27" t="s">
        <v>88</v>
      </c>
      <c r="Q491" s="32" t="s">
        <v>1479</v>
      </c>
      <c r="R491" s="27">
        <v>255</v>
      </c>
      <c r="S491" s="27">
        <v>60</v>
      </c>
      <c r="T491" s="27">
        <v>18</v>
      </c>
      <c r="U491" s="27">
        <v>112</v>
      </c>
      <c r="V491" s="27" t="s">
        <v>70</v>
      </c>
      <c r="W491" s="27" t="s">
        <v>1461</v>
      </c>
      <c r="X491" s="27" t="s">
        <v>62</v>
      </c>
      <c r="Y491" s="27" t="s">
        <v>71</v>
      </c>
      <c r="Z491" s="27" t="s">
        <v>62</v>
      </c>
      <c r="AA491" s="27" t="s">
        <v>658</v>
      </c>
      <c r="AB491" s="27" t="s">
        <v>53</v>
      </c>
      <c r="AC491" s="27" t="s">
        <v>53</v>
      </c>
      <c r="AD491" s="47">
        <v>3658</v>
      </c>
      <c r="AE491" s="47">
        <f t="shared" si="37"/>
        <v>4572.5</v>
      </c>
      <c r="AF491" s="48">
        <f t="shared" si="38"/>
        <v>1685.3596000000002</v>
      </c>
      <c r="AG491" s="47">
        <f t="shared" si="39"/>
        <v>2106.6995000000002</v>
      </c>
      <c r="AH491" s="49" t="s">
        <v>0</v>
      </c>
      <c r="AI491" s="50" t="s">
        <v>0</v>
      </c>
      <c r="AJ491" s="49"/>
      <c r="AK491" s="38">
        <f t="shared" si="40"/>
        <v>0</v>
      </c>
      <c r="AN491" s="3">
        <f t="shared" si="41"/>
        <v>1</v>
      </c>
      <c r="AO491" s="3"/>
    </row>
    <row r="492" spans="1:41" ht="13.15" customHeight="1" x14ac:dyDescent="0.25">
      <c r="A492" s="3"/>
      <c r="B492" s="3"/>
      <c r="C492" s="36" t="s">
        <v>12</v>
      </c>
      <c r="D492" s="58">
        <v>452072</v>
      </c>
      <c r="E492" s="27" t="s">
        <v>1637</v>
      </c>
      <c r="F492" s="37">
        <v>16.559999999999999</v>
      </c>
      <c r="G492" s="27" t="s">
        <v>1634</v>
      </c>
      <c r="H492" s="27"/>
      <c r="I492" s="27" t="s">
        <v>53</v>
      </c>
      <c r="J492" s="27" t="s">
        <v>0</v>
      </c>
      <c r="K492" s="27" t="s">
        <v>53</v>
      </c>
      <c r="L492" s="27" t="s">
        <v>53</v>
      </c>
      <c r="M492" s="27" t="s">
        <v>0</v>
      </c>
      <c r="N492" s="27" t="s">
        <v>1483</v>
      </c>
      <c r="O492" s="27" t="s">
        <v>1636</v>
      </c>
      <c r="P492" s="27" t="s">
        <v>109</v>
      </c>
      <c r="Q492" s="32" t="s">
        <v>1518</v>
      </c>
      <c r="R492" s="27">
        <v>255</v>
      </c>
      <c r="S492" s="27">
        <v>60</v>
      </c>
      <c r="T492" s="27">
        <v>18</v>
      </c>
      <c r="U492" s="27">
        <v>112</v>
      </c>
      <c r="V492" s="27" t="s">
        <v>70</v>
      </c>
      <c r="W492" s="27" t="s">
        <v>1461</v>
      </c>
      <c r="X492" s="27" t="s">
        <v>111</v>
      </c>
      <c r="Y492" s="27" t="s">
        <v>111</v>
      </c>
      <c r="Z492" s="27" t="s">
        <v>111</v>
      </c>
      <c r="AA492" s="27" t="s">
        <v>112</v>
      </c>
      <c r="AB492" s="27" t="s">
        <v>0</v>
      </c>
      <c r="AC492" s="27" t="s">
        <v>0</v>
      </c>
      <c r="AD492" s="47">
        <v>4224</v>
      </c>
      <c r="AE492" s="47">
        <f t="shared" si="37"/>
        <v>5280</v>
      </c>
      <c r="AF492" s="48">
        <f t="shared" si="38"/>
        <v>1949.2288000000001</v>
      </c>
      <c r="AG492" s="47">
        <f t="shared" si="39"/>
        <v>2436.5360000000001</v>
      </c>
      <c r="AH492" s="49" t="s">
        <v>0</v>
      </c>
      <c r="AI492" s="50" t="s">
        <v>0</v>
      </c>
      <c r="AJ492" s="49"/>
      <c r="AK492" s="38">
        <f t="shared" si="40"/>
        <v>0</v>
      </c>
      <c r="AN492" s="3">
        <f t="shared" si="41"/>
        <v>1</v>
      </c>
      <c r="AO492" s="3"/>
    </row>
    <row r="493" spans="1:41" ht="13.15" customHeight="1" x14ac:dyDescent="0.25">
      <c r="A493" s="3"/>
      <c r="B493" s="3"/>
      <c r="C493" s="36" t="s">
        <v>12</v>
      </c>
      <c r="D493" s="58">
        <v>358338</v>
      </c>
      <c r="E493" s="27" t="s">
        <v>1638</v>
      </c>
      <c r="F493" s="37">
        <v>15.535</v>
      </c>
      <c r="G493" s="27" t="s">
        <v>1634</v>
      </c>
      <c r="H493" s="27"/>
      <c r="I493" s="27" t="s">
        <v>53</v>
      </c>
      <c r="J493" s="27" t="s">
        <v>0</v>
      </c>
      <c r="K493" s="27" t="s">
        <v>0</v>
      </c>
      <c r="L493" s="27" t="s">
        <v>53</v>
      </c>
      <c r="M493" s="27" t="s">
        <v>1639</v>
      </c>
      <c r="N493" s="27" t="s">
        <v>1640</v>
      </c>
      <c r="O493" s="27" t="s">
        <v>1641</v>
      </c>
      <c r="P493" s="27" t="s">
        <v>57</v>
      </c>
      <c r="Q493" s="32" t="s">
        <v>1504</v>
      </c>
      <c r="R493" s="27">
        <v>255</v>
      </c>
      <c r="S493" s="27">
        <v>60</v>
      </c>
      <c r="T493" s="27">
        <v>18</v>
      </c>
      <c r="U493" s="27">
        <v>112</v>
      </c>
      <c r="V493" s="27" t="s">
        <v>282</v>
      </c>
      <c r="W493" s="27" t="s">
        <v>1461</v>
      </c>
      <c r="X493" s="27" t="s">
        <v>72</v>
      </c>
      <c r="Y493" s="27" t="s">
        <v>72</v>
      </c>
      <c r="Z493" s="27" t="s">
        <v>62</v>
      </c>
      <c r="AA493" s="27" t="s">
        <v>194</v>
      </c>
      <c r="AB493" s="27" t="s">
        <v>53</v>
      </c>
      <c r="AC493" s="27" t="s">
        <v>0</v>
      </c>
      <c r="AD493" s="47">
        <v>3309</v>
      </c>
      <c r="AE493" s="47">
        <f t="shared" si="37"/>
        <v>4136.25</v>
      </c>
      <c r="AF493" s="48">
        <f t="shared" si="38"/>
        <v>1522.6558000000002</v>
      </c>
      <c r="AG493" s="47">
        <f t="shared" si="39"/>
        <v>1903.3197500000003</v>
      </c>
      <c r="AH493" s="49" t="s">
        <v>0</v>
      </c>
      <c r="AI493" s="50" t="s">
        <v>0</v>
      </c>
      <c r="AJ493" s="49"/>
      <c r="AK493" s="38">
        <f t="shared" si="40"/>
        <v>0</v>
      </c>
      <c r="AN493" s="3">
        <f t="shared" si="41"/>
        <v>1</v>
      </c>
      <c r="AO493" s="3"/>
    </row>
    <row r="494" spans="1:41" ht="13.15" customHeight="1" x14ac:dyDescent="0.25">
      <c r="A494" s="3"/>
      <c r="B494" s="3"/>
      <c r="C494" s="36" t="s">
        <v>12</v>
      </c>
      <c r="D494" s="58">
        <v>188338</v>
      </c>
      <c r="E494" s="27" t="s">
        <v>1642</v>
      </c>
      <c r="F494" s="37">
        <v>15.294</v>
      </c>
      <c r="G494" s="27" t="s">
        <v>1643</v>
      </c>
      <c r="H494" s="27"/>
      <c r="I494" s="27" t="s">
        <v>53</v>
      </c>
      <c r="J494" s="27" t="s">
        <v>0</v>
      </c>
      <c r="K494" s="27" t="s">
        <v>53</v>
      </c>
      <c r="L494" s="27" t="s">
        <v>53</v>
      </c>
      <c r="M494" s="27" t="s">
        <v>1644</v>
      </c>
      <c r="N494" s="27" t="s">
        <v>1488</v>
      </c>
      <c r="O494" s="27" t="s">
        <v>1645</v>
      </c>
      <c r="P494" s="27" t="s">
        <v>88</v>
      </c>
      <c r="Q494" s="32" t="s">
        <v>1464</v>
      </c>
      <c r="R494" s="27">
        <v>265</v>
      </c>
      <c r="S494" s="27">
        <v>60</v>
      </c>
      <c r="T494" s="27">
        <v>18</v>
      </c>
      <c r="U494" s="27">
        <v>110</v>
      </c>
      <c r="V494" s="27" t="s">
        <v>70</v>
      </c>
      <c r="W494" s="27" t="s">
        <v>1461</v>
      </c>
      <c r="X494" s="27" t="s">
        <v>62</v>
      </c>
      <c r="Y494" s="27" t="s">
        <v>71</v>
      </c>
      <c r="Z494" s="27" t="s">
        <v>62</v>
      </c>
      <c r="AA494" s="27" t="s">
        <v>658</v>
      </c>
      <c r="AB494" s="27" t="s">
        <v>53</v>
      </c>
      <c r="AC494" s="27" t="s">
        <v>53</v>
      </c>
      <c r="AD494" s="47">
        <v>3678</v>
      </c>
      <c r="AE494" s="47">
        <f t="shared" si="37"/>
        <v>4597.5</v>
      </c>
      <c r="AF494" s="48">
        <f t="shared" si="38"/>
        <v>1694.6836000000001</v>
      </c>
      <c r="AG494" s="47">
        <f t="shared" si="39"/>
        <v>2118.3544999999999</v>
      </c>
      <c r="AH494" s="49" t="s">
        <v>0</v>
      </c>
      <c r="AI494" s="50" t="s">
        <v>0</v>
      </c>
      <c r="AJ494" s="49"/>
      <c r="AK494" s="38">
        <f t="shared" si="40"/>
        <v>0</v>
      </c>
      <c r="AN494" s="3">
        <f t="shared" si="41"/>
        <v>0</v>
      </c>
      <c r="AO494" s="3"/>
    </row>
    <row r="495" spans="1:41" ht="13.15" customHeight="1" x14ac:dyDescent="0.25">
      <c r="A495" s="3"/>
      <c r="B495" s="3"/>
      <c r="C495" s="36" t="s">
        <v>12</v>
      </c>
      <c r="D495" s="58">
        <v>694411</v>
      </c>
      <c r="E495" s="27" t="s">
        <v>1646</v>
      </c>
      <c r="F495" s="37">
        <v>16.553999999999998</v>
      </c>
      <c r="G495" s="27" t="s">
        <v>1643</v>
      </c>
      <c r="H495" s="27"/>
      <c r="I495" s="27" t="s">
        <v>53</v>
      </c>
      <c r="J495" s="27" t="s">
        <v>0</v>
      </c>
      <c r="K495" s="27" t="s">
        <v>53</v>
      </c>
      <c r="L495" s="27" t="s">
        <v>53</v>
      </c>
      <c r="M495" s="27" t="s">
        <v>0</v>
      </c>
      <c r="N495" s="27" t="s">
        <v>1555</v>
      </c>
      <c r="O495" s="27" t="s">
        <v>1647</v>
      </c>
      <c r="P495" s="27" t="s">
        <v>109</v>
      </c>
      <c r="Q495" s="32" t="s">
        <v>1518</v>
      </c>
      <c r="R495" s="27">
        <v>265</v>
      </c>
      <c r="S495" s="27">
        <v>60</v>
      </c>
      <c r="T495" s="27">
        <v>18</v>
      </c>
      <c r="U495" s="27">
        <v>114</v>
      </c>
      <c r="V495" s="27" t="s">
        <v>70</v>
      </c>
      <c r="W495" s="27" t="s">
        <v>1461</v>
      </c>
      <c r="X495" s="27" t="s">
        <v>111</v>
      </c>
      <c r="Y495" s="27" t="s">
        <v>111</v>
      </c>
      <c r="Z495" s="27" t="s">
        <v>111</v>
      </c>
      <c r="AA495" s="27" t="s">
        <v>112</v>
      </c>
      <c r="AB495" s="27" t="s">
        <v>0</v>
      </c>
      <c r="AC495" s="27" t="s">
        <v>0</v>
      </c>
      <c r="AD495" s="47">
        <v>4140</v>
      </c>
      <c r="AE495" s="47">
        <f t="shared" si="37"/>
        <v>5175</v>
      </c>
      <c r="AF495" s="48">
        <f t="shared" si="38"/>
        <v>1910.0680000000002</v>
      </c>
      <c r="AG495" s="47">
        <f t="shared" si="39"/>
        <v>2387.585</v>
      </c>
      <c r="AH495" s="49" t="s">
        <v>0</v>
      </c>
      <c r="AI495" s="50" t="s">
        <v>0</v>
      </c>
      <c r="AJ495" s="49"/>
      <c r="AK495" s="38">
        <f t="shared" si="40"/>
        <v>0</v>
      </c>
      <c r="AN495" s="3">
        <f t="shared" si="41"/>
        <v>0</v>
      </c>
      <c r="AO495" s="3"/>
    </row>
    <row r="496" spans="1:41" ht="13.15" customHeight="1" x14ac:dyDescent="0.25">
      <c r="A496" s="3"/>
      <c r="B496" s="3"/>
      <c r="C496" s="36" t="s">
        <v>12</v>
      </c>
      <c r="D496" s="58">
        <v>427983</v>
      </c>
      <c r="E496" s="27" t="s">
        <v>1648</v>
      </c>
      <c r="F496" s="37">
        <v>15.535</v>
      </c>
      <c r="G496" s="27" t="s">
        <v>1643</v>
      </c>
      <c r="H496" s="27"/>
      <c r="I496" s="27" t="s">
        <v>53</v>
      </c>
      <c r="J496" s="27" t="s">
        <v>0</v>
      </c>
      <c r="K496" s="27" t="s">
        <v>0</v>
      </c>
      <c r="L496" s="27" t="s">
        <v>53</v>
      </c>
      <c r="M496" s="27" t="s">
        <v>1649</v>
      </c>
      <c r="N496" s="27" t="s">
        <v>1559</v>
      </c>
      <c r="O496" s="27" t="s">
        <v>1650</v>
      </c>
      <c r="P496" s="27" t="s">
        <v>57</v>
      </c>
      <c r="Q496" s="32" t="s">
        <v>1504</v>
      </c>
      <c r="R496" s="27">
        <v>265</v>
      </c>
      <c r="S496" s="27">
        <v>60</v>
      </c>
      <c r="T496" s="27">
        <v>18</v>
      </c>
      <c r="U496" s="27">
        <v>114</v>
      </c>
      <c r="V496" s="27" t="s">
        <v>59</v>
      </c>
      <c r="W496" s="27" t="s">
        <v>1461</v>
      </c>
      <c r="X496" s="27" t="s">
        <v>72</v>
      </c>
      <c r="Y496" s="27" t="s">
        <v>72</v>
      </c>
      <c r="Z496" s="27" t="s">
        <v>62</v>
      </c>
      <c r="AA496" s="27" t="s">
        <v>194</v>
      </c>
      <c r="AB496" s="27" t="s">
        <v>53</v>
      </c>
      <c r="AC496" s="27" t="s">
        <v>0</v>
      </c>
      <c r="AD496" s="47">
        <v>3468</v>
      </c>
      <c r="AE496" s="47">
        <f t="shared" si="37"/>
        <v>4335</v>
      </c>
      <c r="AF496" s="48">
        <f t="shared" si="38"/>
        <v>1596.7816000000003</v>
      </c>
      <c r="AG496" s="47">
        <f t="shared" si="39"/>
        <v>1995.9770000000003</v>
      </c>
      <c r="AH496" s="49" t="s">
        <v>0</v>
      </c>
      <c r="AI496" s="50" t="s">
        <v>0</v>
      </c>
      <c r="AJ496" s="49"/>
      <c r="AK496" s="38">
        <f t="shared" si="40"/>
        <v>0</v>
      </c>
      <c r="AN496" s="3">
        <f t="shared" si="41"/>
        <v>0</v>
      </c>
      <c r="AO496" s="3"/>
    </row>
    <row r="497" spans="1:41" ht="13.15" customHeight="1" x14ac:dyDescent="0.25">
      <c r="A497" s="3"/>
      <c r="B497" s="3"/>
      <c r="C497" s="36" t="s">
        <v>12</v>
      </c>
      <c r="D497" s="58">
        <v>398881</v>
      </c>
      <c r="E497" s="27" t="s">
        <v>1651</v>
      </c>
      <c r="F497" s="37">
        <v>17.36</v>
      </c>
      <c r="G497" s="27" t="s">
        <v>1652</v>
      </c>
      <c r="H497" s="27"/>
      <c r="I497" s="27" t="s">
        <v>53</v>
      </c>
      <c r="J497" s="27" t="s">
        <v>0</v>
      </c>
      <c r="K497" s="27" t="s">
        <v>53</v>
      </c>
      <c r="L497" s="27" t="s">
        <v>53</v>
      </c>
      <c r="M497" s="27" t="s">
        <v>0</v>
      </c>
      <c r="N497" s="27" t="s">
        <v>1498</v>
      </c>
      <c r="O497" s="27" t="s">
        <v>1653</v>
      </c>
      <c r="P497" s="27" t="s">
        <v>109</v>
      </c>
      <c r="Q497" s="32" t="s">
        <v>1460</v>
      </c>
      <c r="R497" s="27">
        <v>285</v>
      </c>
      <c r="S497" s="27">
        <v>60</v>
      </c>
      <c r="T497" s="27">
        <v>18</v>
      </c>
      <c r="U497" s="27">
        <v>116</v>
      </c>
      <c r="V497" s="27" t="s">
        <v>70</v>
      </c>
      <c r="W497" s="27" t="s">
        <v>1461</v>
      </c>
      <c r="X497" s="27" t="s">
        <v>111</v>
      </c>
      <c r="Y497" s="27" t="s">
        <v>111</v>
      </c>
      <c r="Z497" s="27" t="s">
        <v>111</v>
      </c>
      <c r="AA497" s="27" t="s">
        <v>112</v>
      </c>
      <c r="AB497" s="27" t="s">
        <v>0</v>
      </c>
      <c r="AC497" s="27" t="s">
        <v>0</v>
      </c>
      <c r="AD497" s="47">
        <v>4366</v>
      </c>
      <c r="AE497" s="47">
        <f t="shared" si="37"/>
        <v>5457.5</v>
      </c>
      <c r="AF497" s="48">
        <f t="shared" si="38"/>
        <v>2015.4292000000003</v>
      </c>
      <c r="AG497" s="47">
        <f t="shared" si="39"/>
        <v>2519.2865000000002</v>
      </c>
      <c r="AH497" s="49" t="s">
        <v>0</v>
      </c>
      <c r="AI497" s="50" t="s">
        <v>0</v>
      </c>
      <c r="AJ497" s="49"/>
      <c r="AK497" s="38">
        <f t="shared" si="40"/>
        <v>0</v>
      </c>
      <c r="AN497" s="3">
        <f t="shared" si="41"/>
        <v>1</v>
      </c>
      <c r="AO497" s="3"/>
    </row>
    <row r="498" spans="1:41" ht="13.15" customHeight="1" x14ac:dyDescent="0.25">
      <c r="A498" s="3"/>
      <c r="B498" s="3"/>
      <c r="C498" s="36" t="s">
        <v>12</v>
      </c>
      <c r="D498" s="58">
        <v>969295</v>
      </c>
      <c r="E498" s="27" t="s">
        <v>1654</v>
      </c>
      <c r="F498" s="37">
        <v>17.135000000000002</v>
      </c>
      <c r="G498" s="27" t="s">
        <v>1652</v>
      </c>
      <c r="H498" s="27"/>
      <c r="I498" s="27" t="s">
        <v>53</v>
      </c>
      <c r="J498" s="27" t="s">
        <v>0</v>
      </c>
      <c r="K498" s="27" t="s">
        <v>53</v>
      </c>
      <c r="L498" s="27" t="s">
        <v>53</v>
      </c>
      <c r="M498" s="27" t="s">
        <v>1655</v>
      </c>
      <c r="N498" s="27" t="s">
        <v>1498</v>
      </c>
      <c r="O498" s="27" t="s">
        <v>1653</v>
      </c>
      <c r="P498" s="27" t="s">
        <v>88</v>
      </c>
      <c r="Q498" s="32" t="s">
        <v>1464</v>
      </c>
      <c r="R498" s="27">
        <v>285</v>
      </c>
      <c r="S498" s="27">
        <v>60</v>
      </c>
      <c r="T498" s="27">
        <v>18</v>
      </c>
      <c r="U498" s="27">
        <v>116</v>
      </c>
      <c r="V498" s="27" t="s">
        <v>70</v>
      </c>
      <c r="W498" s="27" t="s">
        <v>1461</v>
      </c>
      <c r="X498" s="27" t="s">
        <v>62</v>
      </c>
      <c r="Y498" s="27" t="s">
        <v>71</v>
      </c>
      <c r="Z498" s="27" t="s">
        <v>90</v>
      </c>
      <c r="AA498" s="27" t="s">
        <v>658</v>
      </c>
      <c r="AB498" s="27" t="s">
        <v>53</v>
      </c>
      <c r="AC498" s="27" t="s">
        <v>53</v>
      </c>
      <c r="AD498" s="47">
        <v>4136</v>
      </c>
      <c r="AE498" s="47">
        <f t="shared" si="37"/>
        <v>5170</v>
      </c>
      <c r="AF498" s="48">
        <f t="shared" si="38"/>
        <v>1908.2032000000002</v>
      </c>
      <c r="AG498" s="47">
        <f t="shared" si="39"/>
        <v>2385.2540000000004</v>
      </c>
      <c r="AH498" s="49" t="s">
        <v>0</v>
      </c>
      <c r="AI498" s="50" t="s">
        <v>0</v>
      </c>
      <c r="AJ498" s="49"/>
      <c r="AK498" s="38">
        <f t="shared" si="40"/>
        <v>0</v>
      </c>
      <c r="AN498" s="3">
        <f t="shared" si="41"/>
        <v>1</v>
      </c>
      <c r="AO498" s="3"/>
    </row>
    <row r="499" spans="1:41" ht="13.15" customHeight="1" x14ac:dyDescent="0.25">
      <c r="A499" s="3"/>
      <c r="B499" s="3"/>
      <c r="C499" s="36" t="s">
        <v>12</v>
      </c>
      <c r="D499" s="58">
        <v>324089</v>
      </c>
      <c r="E499" s="27" t="s">
        <v>1656</v>
      </c>
      <c r="F499" s="37">
        <v>13.4</v>
      </c>
      <c r="G499" s="27" t="s">
        <v>1657</v>
      </c>
      <c r="H499" s="27"/>
      <c r="I499" s="27" t="s">
        <v>53</v>
      </c>
      <c r="J499" s="27" t="s">
        <v>0</v>
      </c>
      <c r="K499" s="27" t="s">
        <v>53</v>
      </c>
      <c r="L499" s="27" t="s">
        <v>53</v>
      </c>
      <c r="M499" s="27" t="s">
        <v>1658</v>
      </c>
      <c r="N499" s="27" t="s">
        <v>1051</v>
      </c>
      <c r="O499" s="27" t="s">
        <v>1659</v>
      </c>
      <c r="P499" s="27" t="s">
        <v>88</v>
      </c>
      <c r="Q499" s="32" t="s">
        <v>1479</v>
      </c>
      <c r="R499" s="27">
        <v>235</v>
      </c>
      <c r="S499" s="27">
        <v>60</v>
      </c>
      <c r="T499" s="27">
        <v>19</v>
      </c>
      <c r="U499" s="27">
        <v>107</v>
      </c>
      <c r="V499" s="27" t="s">
        <v>59</v>
      </c>
      <c r="W499" s="27" t="s">
        <v>1461</v>
      </c>
      <c r="X499" s="27" t="s">
        <v>72</v>
      </c>
      <c r="Y499" s="27" t="s">
        <v>71</v>
      </c>
      <c r="Z499" s="27" t="s">
        <v>90</v>
      </c>
      <c r="AA499" s="27" t="s">
        <v>122</v>
      </c>
      <c r="AB499" s="27" t="s">
        <v>53</v>
      </c>
      <c r="AC499" s="27" t="s">
        <v>53</v>
      </c>
      <c r="AD499" s="47">
        <v>2891</v>
      </c>
      <c r="AE499" s="47">
        <f t="shared" si="37"/>
        <v>3613.75</v>
      </c>
      <c r="AF499" s="48">
        <f t="shared" si="38"/>
        <v>1327.7842000000003</v>
      </c>
      <c r="AG499" s="47">
        <f t="shared" si="39"/>
        <v>1659.7302500000003</v>
      </c>
      <c r="AH499" s="49" t="s">
        <v>0</v>
      </c>
      <c r="AI499" s="50" t="s">
        <v>0</v>
      </c>
      <c r="AJ499" s="49"/>
      <c r="AK499" s="38">
        <f t="shared" si="40"/>
        <v>0</v>
      </c>
      <c r="AN499" s="3">
        <f t="shared" si="41"/>
        <v>0</v>
      </c>
      <c r="AO499" s="3"/>
    </row>
    <row r="500" spans="1:41" ht="13.15" customHeight="1" x14ac:dyDescent="0.25">
      <c r="A500" s="3"/>
      <c r="B500" s="3"/>
      <c r="C500" s="36" t="s">
        <v>12</v>
      </c>
      <c r="D500" s="58">
        <v>770770</v>
      </c>
      <c r="E500" s="27" t="s">
        <v>1660</v>
      </c>
      <c r="F500" s="37">
        <v>16.148</v>
      </c>
      <c r="G500" s="27" t="s">
        <v>1661</v>
      </c>
      <c r="H500" s="27"/>
      <c r="I500" s="27" t="s">
        <v>53</v>
      </c>
      <c r="J500" s="27" t="s">
        <v>0</v>
      </c>
      <c r="K500" s="27" t="s">
        <v>53</v>
      </c>
      <c r="L500" s="27" t="s">
        <v>53</v>
      </c>
      <c r="M500" s="27" t="s">
        <v>1662</v>
      </c>
      <c r="N500" s="27" t="s">
        <v>1663</v>
      </c>
      <c r="O500" s="27" t="s">
        <v>1664</v>
      </c>
      <c r="P500" s="27" t="s">
        <v>88</v>
      </c>
      <c r="Q500" s="32" t="s">
        <v>1479</v>
      </c>
      <c r="R500" s="27">
        <v>255</v>
      </c>
      <c r="S500" s="27">
        <v>60</v>
      </c>
      <c r="T500" s="27">
        <v>19</v>
      </c>
      <c r="U500" s="27">
        <v>113</v>
      </c>
      <c r="V500" s="27" t="s">
        <v>70</v>
      </c>
      <c r="W500" s="27" t="s">
        <v>1461</v>
      </c>
      <c r="X500" s="27" t="s">
        <v>72</v>
      </c>
      <c r="Y500" s="27" t="s">
        <v>71</v>
      </c>
      <c r="Z500" s="27" t="s">
        <v>62</v>
      </c>
      <c r="AA500" s="27" t="s">
        <v>658</v>
      </c>
      <c r="AB500" s="27" t="s">
        <v>53</v>
      </c>
      <c r="AC500" s="27" t="s">
        <v>53</v>
      </c>
      <c r="AD500" s="47">
        <v>3935</v>
      </c>
      <c r="AE500" s="47">
        <f t="shared" si="37"/>
        <v>4918.75</v>
      </c>
      <c r="AF500" s="48">
        <f t="shared" si="38"/>
        <v>1814.4970000000003</v>
      </c>
      <c r="AG500" s="47">
        <f t="shared" si="39"/>
        <v>2268.1212500000001</v>
      </c>
      <c r="AH500" s="49" t="s">
        <v>0</v>
      </c>
      <c r="AI500" s="50" t="s">
        <v>0</v>
      </c>
      <c r="AJ500" s="49"/>
      <c r="AK500" s="38">
        <f t="shared" si="40"/>
        <v>0</v>
      </c>
      <c r="AN500" s="3">
        <f t="shared" si="41"/>
        <v>1</v>
      </c>
      <c r="AO500" s="3"/>
    </row>
    <row r="501" spans="1:41" ht="13.15" customHeight="1" x14ac:dyDescent="0.25">
      <c r="A501" s="3"/>
      <c r="B501" s="3"/>
      <c r="C501" s="36" t="s">
        <v>12</v>
      </c>
      <c r="D501" s="58">
        <v>4770</v>
      </c>
      <c r="E501" s="27" t="s">
        <v>1665</v>
      </c>
      <c r="F501" s="37">
        <v>14.944000000000001</v>
      </c>
      <c r="G501" s="27" t="s">
        <v>1666</v>
      </c>
      <c r="H501" s="27"/>
      <c r="I501" s="27" t="s">
        <v>53</v>
      </c>
      <c r="J501" s="27" t="s">
        <v>0</v>
      </c>
      <c r="K501" s="27" t="s">
        <v>53</v>
      </c>
      <c r="L501" s="27" t="s">
        <v>53</v>
      </c>
      <c r="M501" s="27" t="s">
        <v>1667</v>
      </c>
      <c r="N501" s="27" t="s">
        <v>1615</v>
      </c>
      <c r="O501" s="27" t="s">
        <v>1668</v>
      </c>
      <c r="P501" s="27" t="s">
        <v>88</v>
      </c>
      <c r="Q501" s="32" t="s">
        <v>1464</v>
      </c>
      <c r="R501" s="27">
        <v>245</v>
      </c>
      <c r="S501" s="27">
        <v>60</v>
      </c>
      <c r="T501" s="27">
        <v>20</v>
      </c>
      <c r="U501" s="27">
        <v>107</v>
      </c>
      <c r="V501" s="27" t="s">
        <v>70</v>
      </c>
      <c r="W501" s="27" t="s">
        <v>1461</v>
      </c>
      <c r="X501" s="27" t="s">
        <v>62</v>
      </c>
      <c r="Y501" s="27" t="s">
        <v>71</v>
      </c>
      <c r="Z501" s="27" t="s">
        <v>62</v>
      </c>
      <c r="AA501" s="27" t="s">
        <v>658</v>
      </c>
      <c r="AB501" s="27" t="s">
        <v>53</v>
      </c>
      <c r="AC501" s="27" t="s">
        <v>53</v>
      </c>
      <c r="AD501" s="47">
        <v>4836</v>
      </c>
      <c r="AE501" s="47">
        <f t="shared" si="37"/>
        <v>6045</v>
      </c>
      <c r="AF501" s="48">
        <f t="shared" si="38"/>
        <v>2234.5432000000005</v>
      </c>
      <c r="AG501" s="47">
        <f t="shared" si="39"/>
        <v>2793.1790000000005</v>
      </c>
      <c r="AH501" s="49" t="s">
        <v>0</v>
      </c>
      <c r="AI501" s="50" t="s">
        <v>0</v>
      </c>
      <c r="AJ501" s="49"/>
      <c r="AK501" s="38">
        <f t="shared" si="40"/>
        <v>0</v>
      </c>
      <c r="AN501" s="3">
        <f t="shared" si="41"/>
        <v>0</v>
      </c>
      <c r="AO501" s="3"/>
    </row>
    <row r="502" spans="1:41" ht="13.15" customHeight="1" x14ac:dyDescent="0.25">
      <c r="A502" s="3"/>
      <c r="B502" s="3"/>
      <c r="C502" s="36" t="s">
        <v>12</v>
      </c>
      <c r="D502" s="58">
        <v>465075</v>
      </c>
      <c r="E502" s="27" t="s">
        <v>1669</v>
      </c>
      <c r="F502" s="37">
        <v>14.84</v>
      </c>
      <c r="G502" s="27" t="s">
        <v>1666</v>
      </c>
      <c r="H502" s="27"/>
      <c r="I502" s="27" t="s">
        <v>53</v>
      </c>
      <c r="J502" s="27" t="s">
        <v>0</v>
      </c>
      <c r="K502" s="27" t="s">
        <v>0</v>
      </c>
      <c r="L502" s="27" t="s">
        <v>53</v>
      </c>
      <c r="M502" s="27" t="s">
        <v>0</v>
      </c>
      <c r="N502" s="27" t="s">
        <v>1615</v>
      </c>
      <c r="O502" s="27" t="s">
        <v>1668</v>
      </c>
      <c r="P502" s="27" t="s">
        <v>109</v>
      </c>
      <c r="Q502" s="32" t="s">
        <v>1460</v>
      </c>
      <c r="R502" s="27">
        <v>245</v>
      </c>
      <c r="S502" s="27">
        <v>60</v>
      </c>
      <c r="T502" s="27">
        <v>20</v>
      </c>
      <c r="U502" s="27">
        <v>107</v>
      </c>
      <c r="V502" s="27" t="s">
        <v>70</v>
      </c>
      <c r="W502" s="27" t="s">
        <v>1461</v>
      </c>
      <c r="X502" s="27" t="s">
        <v>111</v>
      </c>
      <c r="Y502" s="27" t="s">
        <v>111</v>
      </c>
      <c r="Z502" s="27" t="s">
        <v>111</v>
      </c>
      <c r="AA502" s="27" t="s">
        <v>112</v>
      </c>
      <c r="AB502" s="27" t="s">
        <v>0</v>
      </c>
      <c r="AC502" s="27" t="s">
        <v>0</v>
      </c>
      <c r="AD502" s="47">
        <v>4367</v>
      </c>
      <c r="AE502" s="47">
        <f t="shared" si="37"/>
        <v>5458.75</v>
      </c>
      <c r="AF502" s="48">
        <f t="shared" si="38"/>
        <v>2015.8954000000003</v>
      </c>
      <c r="AG502" s="47">
        <f t="shared" si="39"/>
        <v>2519.8692500000006</v>
      </c>
      <c r="AH502" s="49" t="s">
        <v>0</v>
      </c>
      <c r="AI502" s="50" t="s">
        <v>1187</v>
      </c>
      <c r="AJ502" s="49"/>
      <c r="AK502" s="38">
        <f t="shared" si="40"/>
        <v>0</v>
      </c>
      <c r="AN502" s="3">
        <f t="shared" si="41"/>
        <v>0</v>
      </c>
      <c r="AO502" s="3"/>
    </row>
    <row r="503" spans="1:41" ht="13.15" customHeight="1" x14ac:dyDescent="0.25">
      <c r="A503" s="3"/>
      <c r="B503" s="3"/>
      <c r="C503" s="36" t="s">
        <v>12</v>
      </c>
      <c r="D503" s="58">
        <v>34310</v>
      </c>
      <c r="E503" s="27" t="s">
        <v>1670</v>
      </c>
      <c r="F503" s="37">
        <v>15.6</v>
      </c>
      <c r="G503" s="27" t="s">
        <v>1671</v>
      </c>
      <c r="H503" s="27"/>
      <c r="I503" s="27" t="s">
        <v>53</v>
      </c>
      <c r="J503" s="27" t="s">
        <v>0</v>
      </c>
      <c r="K503" s="27" t="s">
        <v>53</v>
      </c>
      <c r="L503" s="27" t="s">
        <v>53</v>
      </c>
      <c r="M503" s="27" t="s">
        <v>1672</v>
      </c>
      <c r="N503" s="27" t="s">
        <v>1663</v>
      </c>
      <c r="O503" s="27" t="s">
        <v>1673</v>
      </c>
      <c r="P503" s="27" t="s">
        <v>88</v>
      </c>
      <c r="Q503" s="32" t="s">
        <v>1479</v>
      </c>
      <c r="R503" s="27">
        <v>255</v>
      </c>
      <c r="S503" s="27">
        <v>60</v>
      </c>
      <c r="T503" s="27">
        <v>20</v>
      </c>
      <c r="U503" s="27">
        <v>113</v>
      </c>
      <c r="V503" s="27" t="s">
        <v>70</v>
      </c>
      <c r="W503" s="27" t="s">
        <v>1461</v>
      </c>
      <c r="X503" s="27" t="s">
        <v>62</v>
      </c>
      <c r="Y503" s="27" t="s">
        <v>71</v>
      </c>
      <c r="Z503" s="27" t="s">
        <v>62</v>
      </c>
      <c r="AA503" s="27" t="s">
        <v>658</v>
      </c>
      <c r="AB503" s="27" t="s">
        <v>53</v>
      </c>
      <c r="AC503" s="27" t="s">
        <v>53</v>
      </c>
      <c r="AD503" s="47">
        <v>4500</v>
      </c>
      <c r="AE503" s="47">
        <f t="shared" si="37"/>
        <v>5625</v>
      </c>
      <c r="AF503" s="48">
        <f t="shared" si="38"/>
        <v>2077.9000000000005</v>
      </c>
      <c r="AG503" s="47">
        <f t="shared" si="39"/>
        <v>2597.3750000000009</v>
      </c>
      <c r="AH503" s="49" t="s">
        <v>0</v>
      </c>
      <c r="AI503" s="50" t="s">
        <v>0</v>
      </c>
      <c r="AJ503" s="49"/>
      <c r="AK503" s="38">
        <f t="shared" si="40"/>
        <v>0</v>
      </c>
      <c r="AN503" s="3">
        <f t="shared" si="41"/>
        <v>1</v>
      </c>
      <c r="AO503" s="3"/>
    </row>
    <row r="504" spans="1:41" ht="13.15" customHeight="1" x14ac:dyDescent="0.25">
      <c r="A504" s="3"/>
      <c r="B504" s="3"/>
      <c r="C504" s="36" t="s">
        <v>12</v>
      </c>
      <c r="D504" s="58">
        <v>230658</v>
      </c>
      <c r="E504" s="27" t="s">
        <v>1674</v>
      </c>
      <c r="F504" s="37">
        <v>15.3</v>
      </c>
      <c r="G504" s="27" t="s">
        <v>1671</v>
      </c>
      <c r="H504" s="27"/>
      <c r="I504" s="27" t="s">
        <v>53</v>
      </c>
      <c r="J504" s="27" t="s">
        <v>0</v>
      </c>
      <c r="K504" s="27" t="s">
        <v>53</v>
      </c>
      <c r="L504" s="27" t="s">
        <v>53</v>
      </c>
      <c r="M504" s="27" t="s">
        <v>0</v>
      </c>
      <c r="N504" s="27" t="s">
        <v>1663</v>
      </c>
      <c r="O504" s="27" t="s">
        <v>1673</v>
      </c>
      <c r="P504" s="27" t="s">
        <v>109</v>
      </c>
      <c r="Q504" s="32" t="s">
        <v>1518</v>
      </c>
      <c r="R504" s="27">
        <v>255</v>
      </c>
      <c r="S504" s="27">
        <v>60</v>
      </c>
      <c r="T504" s="27">
        <v>20</v>
      </c>
      <c r="U504" s="27">
        <v>113</v>
      </c>
      <c r="V504" s="27" t="s">
        <v>70</v>
      </c>
      <c r="W504" s="27" t="s">
        <v>1461</v>
      </c>
      <c r="X504" s="27" t="s">
        <v>111</v>
      </c>
      <c r="Y504" s="27" t="s">
        <v>111</v>
      </c>
      <c r="Z504" s="27" t="s">
        <v>111</v>
      </c>
      <c r="AA504" s="27" t="s">
        <v>112</v>
      </c>
      <c r="AB504" s="27" t="s">
        <v>0</v>
      </c>
      <c r="AC504" s="27" t="s">
        <v>0</v>
      </c>
      <c r="AD504" s="47">
        <v>5293</v>
      </c>
      <c r="AE504" s="47">
        <f t="shared" si="37"/>
        <v>6616.25</v>
      </c>
      <c r="AF504" s="48">
        <f t="shared" si="38"/>
        <v>2447.5966000000003</v>
      </c>
      <c r="AG504" s="47">
        <f t="shared" si="39"/>
        <v>3059.4957500000005</v>
      </c>
      <c r="AH504" s="49" t="s">
        <v>0</v>
      </c>
      <c r="AI504" s="50" t="s">
        <v>1187</v>
      </c>
      <c r="AJ504" s="49"/>
      <c r="AK504" s="38">
        <f t="shared" si="40"/>
        <v>0</v>
      </c>
      <c r="AN504" s="3">
        <f t="shared" si="41"/>
        <v>1</v>
      </c>
      <c r="AO504" s="3"/>
    </row>
    <row r="505" spans="1:41" ht="13.15" customHeight="1" x14ac:dyDescent="0.25">
      <c r="A505" s="3"/>
      <c r="B505" s="3"/>
      <c r="C505" s="36" t="s">
        <v>12</v>
      </c>
      <c r="D505" s="58">
        <v>120934</v>
      </c>
      <c r="E505" s="27" t="s">
        <v>1675</v>
      </c>
      <c r="F505" s="37">
        <v>15.6</v>
      </c>
      <c r="G505" s="27" t="s">
        <v>1671</v>
      </c>
      <c r="H505" s="27"/>
      <c r="I505" s="27" t="s">
        <v>53</v>
      </c>
      <c r="J505" s="27" t="s">
        <v>0</v>
      </c>
      <c r="K505" s="27" t="s">
        <v>53</v>
      </c>
      <c r="L505" s="27" t="s">
        <v>53</v>
      </c>
      <c r="M505" s="27" t="s">
        <v>1676</v>
      </c>
      <c r="N505" s="27" t="s">
        <v>1677</v>
      </c>
      <c r="O505" s="27" t="s">
        <v>1678</v>
      </c>
      <c r="P505" s="27" t="s">
        <v>57</v>
      </c>
      <c r="Q505" s="32" t="s">
        <v>1504</v>
      </c>
      <c r="R505" s="27">
        <v>255</v>
      </c>
      <c r="S505" s="27">
        <v>60</v>
      </c>
      <c r="T505" s="27">
        <v>20</v>
      </c>
      <c r="U505" s="27">
        <v>113</v>
      </c>
      <c r="V505" s="27" t="s">
        <v>282</v>
      </c>
      <c r="W505" s="27" t="s">
        <v>1461</v>
      </c>
      <c r="X505" s="27" t="s">
        <v>72</v>
      </c>
      <c r="Y505" s="27" t="s">
        <v>72</v>
      </c>
      <c r="Z505" s="27" t="s">
        <v>62</v>
      </c>
      <c r="AA505" s="27" t="s">
        <v>658</v>
      </c>
      <c r="AB505" s="27" t="s">
        <v>53</v>
      </c>
      <c r="AC505" s="27" t="s">
        <v>0</v>
      </c>
      <c r="AD505" s="47">
        <v>4254</v>
      </c>
      <c r="AE505" s="47">
        <f t="shared" si="37"/>
        <v>5317.5</v>
      </c>
      <c r="AF505" s="48">
        <f t="shared" si="38"/>
        <v>1963.2148</v>
      </c>
      <c r="AG505" s="47">
        <f t="shared" si="39"/>
        <v>2454.0185000000001</v>
      </c>
      <c r="AH505" s="49" t="s">
        <v>0</v>
      </c>
      <c r="AI505" s="50" t="s">
        <v>0</v>
      </c>
      <c r="AJ505" s="49"/>
      <c r="AK505" s="38">
        <f t="shared" si="40"/>
        <v>0</v>
      </c>
      <c r="AN505" s="3">
        <f t="shared" si="41"/>
        <v>1</v>
      </c>
      <c r="AO505" s="3"/>
    </row>
    <row r="506" spans="1:41" ht="13.15" customHeight="1" x14ac:dyDescent="0.25">
      <c r="A506" s="3"/>
      <c r="B506" s="3"/>
      <c r="C506" s="36" t="s">
        <v>12</v>
      </c>
      <c r="D506" s="58">
        <v>276232</v>
      </c>
      <c r="E506" s="27" t="s">
        <v>1679</v>
      </c>
      <c r="F506" s="37">
        <v>15</v>
      </c>
      <c r="G506" s="27" t="s">
        <v>1680</v>
      </c>
      <c r="H506" s="27"/>
      <c r="I506" s="27" t="s">
        <v>53</v>
      </c>
      <c r="J506" s="27" t="s">
        <v>0</v>
      </c>
      <c r="K506" s="27" t="s">
        <v>53</v>
      </c>
      <c r="L506" s="27" t="s">
        <v>53</v>
      </c>
      <c r="M506" s="27" t="s">
        <v>0</v>
      </c>
      <c r="N506" s="27" t="s">
        <v>1493</v>
      </c>
      <c r="O506" s="27" t="s">
        <v>1681</v>
      </c>
      <c r="P506" s="27" t="s">
        <v>109</v>
      </c>
      <c r="Q506" s="32" t="s">
        <v>1518</v>
      </c>
      <c r="R506" s="27">
        <v>265</v>
      </c>
      <c r="S506" s="27">
        <v>60</v>
      </c>
      <c r="T506" s="27">
        <v>20</v>
      </c>
      <c r="U506" s="27">
        <v>115</v>
      </c>
      <c r="V506" s="27" t="s">
        <v>70</v>
      </c>
      <c r="W506" s="27" t="s">
        <v>1461</v>
      </c>
      <c r="X506" s="27" t="s">
        <v>111</v>
      </c>
      <c r="Y506" s="27" t="s">
        <v>111</v>
      </c>
      <c r="Z506" s="27" t="s">
        <v>111</v>
      </c>
      <c r="AA506" s="27" t="s">
        <v>112</v>
      </c>
      <c r="AB506" s="27" t="s">
        <v>0</v>
      </c>
      <c r="AC506" s="27" t="s">
        <v>0</v>
      </c>
      <c r="AD506" s="47">
        <v>4221</v>
      </c>
      <c r="AE506" s="47">
        <f t="shared" si="37"/>
        <v>5276.25</v>
      </c>
      <c r="AF506" s="48">
        <f t="shared" si="38"/>
        <v>1947.8302000000006</v>
      </c>
      <c r="AG506" s="47">
        <f t="shared" si="39"/>
        <v>2434.7877500000009</v>
      </c>
      <c r="AH506" s="49" t="s">
        <v>0</v>
      </c>
      <c r="AI506" s="50" t="s">
        <v>1126</v>
      </c>
      <c r="AJ506" s="49"/>
      <c r="AK506" s="38">
        <f t="shared" si="40"/>
        <v>0</v>
      </c>
      <c r="AN506" s="3">
        <f t="shared" si="41"/>
        <v>0</v>
      </c>
      <c r="AO506" s="3"/>
    </row>
    <row r="507" spans="1:41" ht="13.15" customHeight="1" x14ac:dyDescent="0.25">
      <c r="A507" s="3"/>
      <c r="B507" s="3"/>
      <c r="C507" s="36" t="s">
        <v>12</v>
      </c>
      <c r="D507" s="58">
        <v>141107</v>
      </c>
      <c r="E507" s="27" t="s">
        <v>1682</v>
      </c>
      <c r="F507" s="37">
        <v>18.838000000000001</v>
      </c>
      <c r="G507" s="27" t="s">
        <v>1683</v>
      </c>
      <c r="H507" s="27"/>
      <c r="I507" s="27" t="s">
        <v>53</v>
      </c>
      <c r="J507" s="27" t="s">
        <v>0</v>
      </c>
      <c r="K507" s="27" t="s">
        <v>53</v>
      </c>
      <c r="L507" s="27" t="s">
        <v>53</v>
      </c>
      <c r="M507" s="27" t="s">
        <v>0</v>
      </c>
      <c r="N507" s="27" t="s">
        <v>1493</v>
      </c>
      <c r="O507" s="27" t="s">
        <v>1684</v>
      </c>
      <c r="P507" s="27" t="s">
        <v>109</v>
      </c>
      <c r="Q507" s="32" t="s">
        <v>1460</v>
      </c>
      <c r="R507" s="27">
        <v>275</v>
      </c>
      <c r="S507" s="27">
        <v>60</v>
      </c>
      <c r="T507" s="27">
        <v>20</v>
      </c>
      <c r="U507" s="27">
        <v>115</v>
      </c>
      <c r="V507" s="27" t="s">
        <v>70</v>
      </c>
      <c r="W507" s="27" t="s">
        <v>1461</v>
      </c>
      <c r="X507" s="27" t="s">
        <v>111</v>
      </c>
      <c r="Y507" s="27" t="s">
        <v>111</v>
      </c>
      <c r="Z507" s="27" t="s">
        <v>111</v>
      </c>
      <c r="AA507" s="27" t="s">
        <v>112</v>
      </c>
      <c r="AB507" s="27" t="s">
        <v>0</v>
      </c>
      <c r="AC507" s="27" t="s">
        <v>0</v>
      </c>
      <c r="AD507" s="47">
        <v>4862</v>
      </c>
      <c r="AE507" s="47">
        <f t="shared" si="37"/>
        <v>6077.5</v>
      </c>
      <c r="AF507" s="48">
        <f t="shared" si="38"/>
        <v>2246.6644000000006</v>
      </c>
      <c r="AG507" s="47">
        <f t="shared" si="39"/>
        <v>2808.3305000000009</v>
      </c>
      <c r="AH507" s="49" t="s">
        <v>0</v>
      </c>
      <c r="AI507" s="50" t="s">
        <v>1126</v>
      </c>
      <c r="AJ507" s="49"/>
      <c r="AK507" s="38">
        <f t="shared" si="40"/>
        <v>0</v>
      </c>
      <c r="AN507" s="3">
        <f t="shared" si="41"/>
        <v>1</v>
      </c>
      <c r="AO507" s="3"/>
    </row>
    <row r="508" spans="1:41" ht="13.15" customHeight="1" x14ac:dyDescent="0.25">
      <c r="A508" s="3"/>
      <c r="B508" s="3"/>
      <c r="C508" s="36" t="s">
        <v>12</v>
      </c>
      <c r="D508" s="58">
        <v>174353</v>
      </c>
      <c r="E508" s="27" t="s">
        <v>1685</v>
      </c>
      <c r="F508" s="37">
        <v>18.827999999999999</v>
      </c>
      <c r="G508" s="27" t="s">
        <v>1683</v>
      </c>
      <c r="H508" s="27"/>
      <c r="I508" s="27" t="s">
        <v>53</v>
      </c>
      <c r="J508" s="27" t="s">
        <v>0</v>
      </c>
      <c r="K508" s="27" t="s">
        <v>0</v>
      </c>
      <c r="L508" s="27" t="s">
        <v>53</v>
      </c>
      <c r="M508" s="27" t="s">
        <v>1686</v>
      </c>
      <c r="N508" s="27" t="s">
        <v>1493</v>
      </c>
      <c r="O508" s="27" t="s">
        <v>1684</v>
      </c>
      <c r="P508" s="27" t="s">
        <v>88</v>
      </c>
      <c r="Q508" s="32" t="s">
        <v>1464</v>
      </c>
      <c r="R508" s="27">
        <v>275</v>
      </c>
      <c r="S508" s="27">
        <v>60</v>
      </c>
      <c r="T508" s="27">
        <v>20</v>
      </c>
      <c r="U508" s="27">
        <v>115</v>
      </c>
      <c r="V508" s="27" t="s">
        <v>70</v>
      </c>
      <c r="W508" s="27" t="s">
        <v>1461</v>
      </c>
      <c r="X508" s="27" t="s">
        <v>62</v>
      </c>
      <c r="Y508" s="27" t="s">
        <v>71</v>
      </c>
      <c r="Z508" s="27" t="s">
        <v>62</v>
      </c>
      <c r="AA508" s="27" t="s">
        <v>658</v>
      </c>
      <c r="AB508" s="27" t="s">
        <v>53</v>
      </c>
      <c r="AC508" s="27" t="s">
        <v>53</v>
      </c>
      <c r="AD508" s="47">
        <v>4839</v>
      </c>
      <c r="AE508" s="47">
        <f t="shared" si="37"/>
        <v>6048.75</v>
      </c>
      <c r="AF508" s="48">
        <f t="shared" si="38"/>
        <v>2235.9418000000005</v>
      </c>
      <c r="AG508" s="47">
        <f t="shared" si="39"/>
        <v>2794.9272500000006</v>
      </c>
      <c r="AH508" s="49" t="s">
        <v>0</v>
      </c>
      <c r="AI508" s="50" t="s">
        <v>667</v>
      </c>
      <c r="AJ508" s="49"/>
      <c r="AK508" s="38">
        <f t="shared" si="40"/>
        <v>0</v>
      </c>
      <c r="AN508" s="3">
        <f t="shared" si="41"/>
        <v>1</v>
      </c>
      <c r="AO508" s="3"/>
    </row>
    <row r="509" spans="1:41" ht="13.15" customHeight="1" x14ac:dyDescent="0.25">
      <c r="A509" s="3"/>
      <c r="B509" s="3"/>
      <c r="C509" s="36" t="s">
        <v>12</v>
      </c>
      <c r="D509" s="58">
        <v>274879</v>
      </c>
      <c r="E509" s="27" t="s">
        <v>1687</v>
      </c>
      <c r="F509" s="37">
        <v>13.991</v>
      </c>
      <c r="G509" s="27" t="s">
        <v>528</v>
      </c>
      <c r="H509" s="27"/>
      <c r="I509" s="27" t="s">
        <v>53</v>
      </c>
      <c r="J509" s="27" t="s">
        <v>0</v>
      </c>
      <c r="K509" s="27" t="s">
        <v>53</v>
      </c>
      <c r="L509" s="27" t="s">
        <v>53</v>
      </c>
      <c r="M509" s="27" t="s">
        <v>0</v>
      </c>
      <c r="N509" s="27" t="s">
        <v>1605</v>
      </c>
      <c r="O509" s="27" t="s">
        <v>1688</v>
      </c>
      <c r="P509" s="27" t="s">
        <v>109</v>
      </c>
      <c r="Q509" s="32" t="s">
        <v>1518</v>
      </c>
      <c r="R509" s="27">
        <v>235</v>
      </c>
      <c r="S509" s="27">
        <v>55</v>
      </c>
      <c r="T509" s="27">
        <v>18</v>
      </c>
      <c r="U509" s="27">
        <v>104</v>
      </c>
      <c r="V509" s="27" t="s">
        <v>70</v>
      </c>
      <c r="W509" s="27" t="s">
        <v>1461</v>
      </c>
      <c r="X509" s="27" t="s">
        <v>111</v>
      </c>
      <c r="Y509" s="27" t="s">
        <v>111</v>
      </c>
      <c r="Z509" s="27" t="s">
        <v>111</v>
      </c>
      <c r="AA509" s="27" t="s">
        <v>112</v>
      </c>
      <c r="AB509" s="27" t="s">
        <v>0</v>
      </c>
      <c r="AC509" s="27" t="s">
        <v>0</v>
      </c>
      <c r="AD509" s="47">
        <v>3873</v>
      </c>
      <c r="AE509" s="47">
        <f t="shared" si="37"/>
        <v>4841.25</v>
      </c>
      <c r="AF509" s="48">
        <f t="shared" si="38"/>
        <v>1785.5926000000002</v>
      </c>
      <c r="AG509" s="47">
        <f t="shared" si="39"/>
        <v>2231.9907500000004</v>
      </c>
      <c r="AH509" s="49" t="s">
        <v>0</v>
      </c>
      <c r="AI509" s="50" t="s">
        <v>0</v>
      </c>
      <c r="AJ509" s="49"/>
      <c r="AK509" s="38">
        <f t="shared" si="40"/>
        <v>0</v>
      </c>
      <c r="AN509" s="3">
        <f t="shared" si="41"/>
        <v>0</v>
      </c>
      <c r="AO509" s="3"/>
    </row>
    <row r="510" spans="1:41" ht="13.15" customHeight="1" x14ac:dyDescent="0.25">
      <c r="A510" s="3"/>
      <c r="B510" s="3"/>
      <c r="C510" s="36" t="s">
        <v>12</v>
      </c>
      <c r="D510" s="58">
        <v>601079</v>
      </c>
      <c r="E510" s="27" t="s">
        <v>1689</v>
      </c>
      <c r="F510" s="37">
        <v>13.53</v>
      </c>
      <c r="G510" s="27" t="s">
        <v>528</v>
      </c>
      <c r="H510" s="27"/>
      <c r="I510" s="27" t="s">
        <v>53</v>
      </c>
      <c r="J510" s="27" t="s">
        <v>0</v>
      </c>
      <c r="K510" s="27" t="s">
        <v>53</v>
      </c>
      <c r="L510" s="27" t="s">
        <v>53</v>
      </c>
      <c r="M510" s="27" t="s">
        <v>1690</v>
      </c>
      <c r="N510" s="27" t="s">
        <v>1605</v>
      </c>
      <c r="O510" s="27" t="s">
        <v>1688</v>
      </c>
      <c r="P510" s="27" t="s">
        <v>88</v>
      </c>
      <c r="Q510" s="32" t="s">
        <v>1479</v>
      </c>
      <c r="R510" s="27">
        <v>235</v>
      </c>
      <c r="S510" s="27">
        <v>55</v>
      </c>
      <c r="T510" s="27">
        <v>18</v>
      </c>
      <c r="U510" s="27">
        <v>104</v>
      </c>
      <c r="V510" s="27" t="s">
        <v>70</v>
      </c>
      <c r="W510" s="27" t="s">
        <v>1461</v>
      </c>
      <c r="X510" s="27" t="s">
        <v>72</v>
      </c>
      <c r="Y510" s="27" t="s">
        <v>71</v>
      </c>
      <c r="Z510" s="27" t="s">
        <v>90</v>
      </c>
      <c r="AA510" s="27" t="s">
        <v>122</v>
      </c>
      <c r="AB510" s="27" t="s">
        <v>53</v>
      </c>
      <c r="AC510" s="27" t="s">
        <v>53</v>
      </c>
      <c r="AD510" s="47">
        <v>3444</v>
      </c>
      <c r="AE510" s="47">
        <f t="shared" si="37"/>
        <v>4305</v>
      </c>
      <c r="AF510" s="48">
        <f t="shared" si="38"/>
        <v>1585.5928000000001</v>
      </c>
      <c r="AG510" s="47">
        <f t="shared" si="39"/>
        <v>1981.9910000000002</v>
      </c>
      <c r="AH510" s="49" t="s">
        <v>0</v>
      </c>
      <c r="AI510" s="50" t="s">
        <v>0</v>
      </c>
      <c r="AJ510" s="49"/>
      <c r="AK510" s="38">
        <f t="shared" si="40"/>
        <v>0</v>
      </c>
      <c r="AN510" s="3">
        <f t="shared" si="41"/>
        <v>0</v>
      </c>
      <c r="AO510" s="3"/>
    </row>
    <row r="511" spans="1:41" ht="13.15" customHeight="1" x14ac:dyDescent="0.25">
      <c r="A511" s="3"/>
      <c r="B511" s="3"/>
      <c r="C511" s="36" t="s">
        <v>12</v>
      </c>
      <c r="D511" s="58">
        <v>509680</v>
      </c>
      <c r="E511" s="27" t="s">
        <v>1691</v>
      </c>
      <c r="F511" s="37">
        <v>13.736000000000001</v>
      </c>
      <c r="G511" s="27" t="s">
        <v>528</v>
      </c>
      <c r="H511" s="27"/>
      <c r="I511" s="27" t="s">
        <v>53</v>
      </c>
      <c r="J511" s="27" t="s">
        <v>0</v>
      </c>
      <c r="K511" s="27" t="s">
        <v>0</v>
      </c>
      <c r="L511" s="27" t="s">
        <v>53</v>
      </c>
      <c r="M511" s="27" t="s">
        <v>1692</v>
      </c>
      <c r="N511" s="27" t="s">
        <v>656</v>
      </c>
      <c r="O511" s="27" t="s">
        <v>1693</v>
      </c>
      <c r="P511" s="27" t="s">
        <v>57</v>
      </c>
      <c r="Q511" s="32" t="s">
        <v>1504</v>
      </c>
      <c r="R511" s="27">
        <v>235</v>
      </c>
      <c r="S511" s="27">
        <v>55</v>
      </c>
      <c r="T511" s="27">
        <v>18</v>
      </c>
      <c r="U511" s="27">
        <v>104</v>
      </c>
      <c r="V511" s="27" t="s">
        <v>59</v>
      </c>
      <c r="W511" s="27" t="s">
        <v>1461</v>
      </c>
      <c r="X511" s="27" t="s">
        <v>72</v>
      </c>
      <c r="Y511" s="27" t="s">
        <v>72</v>
      </c>
      <c r="Z511" s="27" t="s">
        <v>62</v>
      </c>
      <c r="AA511" s="27" t="s">
        <v>194</v>
      </c>
      <c r="AB511" s="27" t="s">
        <v>53</v>
      </c>
      <c r="AC511" s="27" t="s">
        <v>0</v>
      </c>
      <c r="AD511" s="47">
        <v>3393</v>
      </c>
      <c r="AE511" s="47">
        <f t="shared" si="37"/>
        <v>4241.25</v>
      </c>
      <c r="AF511" s="48">
        <f t="shared" si="38"/>
        <v>1561.8166000000001</v>
      </c>
      <c r="AG511" s="47">
        <f t="shared" si="39"/>
        <v>1952.2707500000001</v>
      </c>
      <c r="AH511" s="49" t="s">
        <v>0</v>
      </c>
      <c r="AI511" s="50" t="s">
        <v>0</v>
      </c>
      <c r="AJ511" s="49"/>
      <c r="AK511" s="38">
        <f t="shared" si="40"/>
        <v>0</v>
      </c>
      <c r="AN511" s="3">
        <f t="shared" si="41"/>
        <v>0</v>
      </c>
      <c r="AO511" s="3"/>
    </row>
    <row r="512" spans="1:41" ht="13.15" customHeight="1" x14ac:dyDescent="0.25">
      <c r="A512" s="3"/>
      <c r="B512" s="3"/>
      <c r="C512" s="36" t="s">
        <v>12</v>
      </c>
      <c r="D512" s="58">
        <v>765732</v>
      </c>
      <c r="E512" s="27" t="s">
        <v>1694</v>
      </c>
      <c r="F512" s="37">
        <v>15.464</v>
      </c>
      <c r="G512" s="27" t="s">
        <v>1695</v>
      </c>
      <c r="H512" s="27"/>
      <c r="I512" s="27" t="s">
        <v>53</v>
      </c>
      <c r="J512" s="27" t="s">
        <v>0</v>
      </c>
      <c r="K512" s="27" t="s">
        <v>53</v>
      </c>
      <c r="L512" s="27" t="s">
        <v>53</v>
      </c>
      <c r="M512" s="27" t="s">
        <v>0</v>
      </c>
      <c r="N512" s="27" t="s">
        <v>1696</v>
      </c>
      <c r="O512" s="27" t="s">
        <v>1697</v>
      </c>
      <c r="P512" s="27" t="s">
        <v>109</v>
      </c>
      <c r="Q512" s="32" t="s">
        <v>1518</v>
      </c>
      <c r="R512" s="27">
        <v>255</v>
      </c>
      <c r="S512" s="27">
        <v>55</v>
      </c>
      <c r="T512" s="27">
        <v>18</v>
      </c>
      <c r="U512" s="27">
        <v>109</v>
      </c>
      <c r="V512" s="27" t="s">
        <v>70</v>
      </c>
      <c r="W512" s="27" t="s">
        <v>1461</v>
      </c>
      <c r="X512" s="27" t="s">
        <v>111</v>
      </c>
      <c r="Y512" s="27" t="s">
        <v>111</v>
      </c>
      <c r="Z512" s="27" t="s">
        <v>111</v>
      </c>
      <c r="AA512" s="27" t="s">
        <v>112</v>
      </c>
      <c r="AB512" s="27" t="s">
        <v>0</v>
      </c>
      <c r="AC512" s="27" t="s">
        <v>0</v>
      </c>
      <c r="AD512" s="47">
        <v>4036</v>
      </c>
      <c r="AE512" s="47">
        <f t="shared" si="37"/>
        <v>5045</v>
      </c>
      <c r="AF512" s="48">
        <f t="shared" si="38"/>
        <v>1861.5832000000003</v>
      </c>
      <c r="AG512" s="47">
        <f t="shared" si="39"/>
        <v>2326.9790000000003</v>
      </c>
      <c r="AH512" s="49" t="s">
        <v>0</v>
      </c>
      <c r="AI512" s="50" t="s">
        <v>0</v>
      </c>
      <c r="AJ512" s="49"/>
      <c r="AK512" s="38">
        <f t="shared" si="40"/>
        <v>0</v>
      </c>
      <c r="AN512" s="3">
        <f t="shared" si="41"/>
        <v>1</v>
      </c>
      <c r="AO512" s="3"/>
    </row>
    <row r="513" spans="1:41" ht="13.15" customHeight="1" x14ac:dyDescent="0.25">
      <c r="A513" s="3"/>
      <c r="B513" s="3"/>
      <c r="C513" s="36" t="s">
        <v>12</v>
      </c>
      <c r="D513" s="58">
        <v>858440</v>
      </c>
      <c r="E513" s="27" t="s">
        <v>1698</v>
      </c>
      <c r="F513" s="37">
        <v>15.083</v>
      </c>
      <c r="G513" s="27" t="s">
        <v>1695</v>
      </c>
      <c r="H513" s="27"/>
      <c r="I513" s="27" t="s">
        <v>53</v>
      </c>
      <c r="J513" s="27" t="s">
        <v>0</v>
      </c>
      <c r="K513" s="27" t="s">
        <v>53</v>
      </c>
      <c r="L513" s="27" t="s">
        <v>53</v>
      </c>
      <c r="M513" s="27" t="s">
        <v>1699</v>
      </c>
      <c r="N513" s="27" t="s">
        <v>1696</v>
      </c>
      <c r="O513" s="27" t="s">
        <v>1697</v>
      </c>
      <c r="P513" s="27" t="s">
        <v>88</v>
      </c>
      <c r="Q513" s="32" t="s">
        <v>1479</v>
      </c>
      <c r="R513" s="27">
        <v>255</v>
      </c>
      <c r="S513" s="27">
        <v>55</v>
      </c>
      <c r="T513" s="27">
        <v>18</v>
      </c>
      <c r="U513" s="27">
        <v>109</v>
      </c>
      <c r="V513" s="27" t="s">
        <v>70</v>
      </c>
      <c r="W513" s="27" t="s">
        <v>1461</v>
      </c>
      <c r="X513" s="27" t="s">
        <v>62</v>
      </c>
      <c r="Y513" s="27" t="s">
        <v>71</v>
      </c>
      <c r="Z513" s="27" t="s">
        <v>62</v>
      </c>
      <c r="AA513" s="27" t="s">
        <v>658</v>
      </c>
      <c r="AB513" s="27" t="s">
        <v>53</v>
      </c>
      <c r="AC513" s="27" t="s">
        <v>53</v>
      </c>
      <c r="AD513" s="47">
        <v>3593</v>
      </c>
      <c r="AE513" s="47">
        <f t="shared" si="37"/>
        <v>4491.25</v>
      </c>
      <c r="AF513" s="48">
        <f t="shared" si="38"/>
        <v>1655.0565999999999</v>
      </c>
      <c r="AG513" s="47">
        <f t="shared" si="39"/>
        <v>2068.8207499999999</v>
      </c>
      <c r="AH513" s="49" t="s">
        <v>0</v>
      </c>
      <c r="AI513" s="50" t="s">
        <v>0</v>
      </c>
      <c r="AJ513" s="49"/>
      <c r="AK513" s="38">
        <f t="shared" si="40"/>
        <v>0</v>
      </c>
      <c r="AN513" s="3">
        <f t="shared" si="41"/>
        <v>1</v>
      </c>
      <c r="AO513" s="3"/>
    </row>
    <row r="514" spans="1:41" ht="13.15" customHeight="1" x14ac:dyDescent="0.25">
      <c r="A514" s="3"/>
      <c r="B514" s="3"/>
      <c r="C514" s="36" t="s">
        <v>12</v>
      </c>
      <c r="D514" s="58">
        <v>956276</v>
      </c>
      <c r="E514" s="27" t="s">
        <v>1700</v>
      </c>
      <c r="F514" s="37">
        <v>18.5</v>
      </c>
      <c r="G514" s="27" t="s">
        <v>1695</v>
      </c>
      <c r="H514" s="27"/>
      <c r="I514" s="27" t="s">
        <v>53</v>
      </c>
      <c r="J514" s="27" t="s">
        <v>0</v>
      </c>
      <c r="K514" s="27" t="s">
        <v>0</v>
      </c>
      <c r="L514" s="27" t="s">
        <v>53</v>
      </c>
      <c r="M514" s="27" t="s">
        <v>1701</v>
      </c>
      <c r="N514" s="27" t="s">
        <v>699</v>
      </c>
      <c r="O514" s="27" t="s">
        <v>1702</v>
      </c>
      <c r="P514" s="27" t="s">
        <v>57</v>
      </c>
      <c r="Q514" s="32" t="s">
        <v>1538</v>
      </c>
      <c r="R514" s="27">
        <v>255</v>
      </c>
      <c r="S514" s="27">
        <v>55</v>
      </c>
      <c r="T514" s="27">
        <v>18</v>
      </c>
      <c r="U514" s="27">
        <v>109</v>
      </c>
      <c r="V514" s="27" t="s">
        <v>59</v>
      </c>
      <c r="W514" s="27" t="s">
        <v>1461</v>
      </c>
      <c r="X514" s="27" t="s">
        <v>61</v>
      </c>
      <c r="Y514" s="27" t="s">
        <v>72</v>
      </c>
      <c r="Z514" s="27" t="s">
        <v>62</v>
      </c>
      <c r="AA514" s="27" t="s">
        <v>1216</v>
      </c>
      <c r="AB514" s="27" t="s">
        <v>53</v>
      </c>
      <c r="AC514" s="27" t="s">
        <v>0</v>
      </c>
      <c r="AD514" s="47">
        <v>3120</v>
      </c>
      <c r="AE514" s="47">
        <f t="shared" si="37"/>
        <v>3900</v>
      </c>
      <c r="AF514" s="48">
        <f t="shared" si="38"/>
        <v>1434.5440000000001</v>
      </c>
      <c r="AG514" s="47">
        <f t="shared" si="39"/>
        <v>1793.18</v>
      </c>
      <c r="AH514" s="49" t="s">
        <v>472</v>
      </c>
      <c r="AI514" s="50" t="s">
        <v>0</v>
      </c>
      <c r="AJ514" s="49"/>
      <c r="AK514" s="38">
        <f t="shared" si="40"/>
        <v>0</v>
      </c>
      <c r="AN514" s="3">
        <f t="shared" si="41"/>
        <v>1</v>
      </c>
      <c r="AO514" s="3"/>
    </row>
    <row r="515" spans="1:41" ht="13.15" customHeight="1" x14ac:dyDescent="0.25">
      <c r="A515" s="3"/>
      <c r="B515" s="3"/>
      <c r="C515" s="36" t="s">
        <v>12</v>
      </c>
      <c r="D515" s="58">
        <v>48160</v>
      </c>
      <c r="E515" s="27" t="s">
        <v>1703</v>
      </c>
      <c r="F515" s="37">
        <v>14.8</v>
      </c>
      <c r="G515" s="27" t="s">
        <v>1695</v>
      </c>
      <c r="H515" s="27"/>
      <c r="I515" s="27" t="s">
        <v>53</v>
      </c>
      <c r="J515" s="27" t="s">
        <v>0</v>
      </c>
      <c r="K515" s="27" t="s">
        <v>0</v>
      </c>
      <c r="L515" s="27" t="s">
        <v>53</v>
      </c>
      <c r="M515" s="27" t="s">
        <v>1704</v>
      </c>
      <c r="N515" s="27" t="s">
        <v>1442</v>
      </c>
      <c r="O515" s="27" t="s">
        <v>1705</v>
      </c>
      <c r="P515" s="27" t="s">
        <v>57</v>
      </c>
      <c r="Q515" s="32" t="s">
        <v>1706</v>
      </c>
      <c r="R515" s="27">
        <v>255</v>
      </c>
      <c r="S515" s="27">
        <v>55</v>
      </c>
      <c r="T515" s="27">
        <v>18</v>
      </c>
      <c r="U515" s="27">
        <v>109</v>
      </c>
      <c r="V515" s="27" t="s">
        <v>282</v>
      </c>
      <c r="W515" s="27" t="s">
        <v>1461</v>
      </c>
      <c r="X515" s="27" t="s">
        <v>72</v>
      </c>
      <c r="Y515" s="27" t="s">
        <v>72</v>
      </c>
      <c r="Z515" s="27" t="s">
        <v>62</v>
      </c>
      <c r="AA515" s="27" t="s">
        <v>1216</v>
      </c>
      <c r="AB515" s="27" t="s">
        <v>53</v>
      </c>
      <c r="AC515" s="27" t="s">
        <v>0</v>
      </c>
      <c r="AD515" s="47">
        <v>2752</v>
      </c>
      <c r="AE515" s="47">
        <f t="shared" si="37"/>
        <v>3440</v>
      </c>
      <c r="AF515" s="48">
        <f t="shared" si="38"/>
        <v>1262.9824000000003</v>
      </c>
      <c r="AG515" s="47">
        <f t="shared" si="39"/>
        <v>1578.7280000000005</v>
      </c>
      <c r="AH515" s="49" t="s">
        <v>874</v>
      </c>
      <c r="AI515" s="50" t="s">
        <v>0</v>
      </c>
      <c r="AJ515" s="49"/>
      <c r="AK515" s="38">
        <f t="shared" si="40"/>
        <v>0</v>
      </c>
      <c r="AN515" s="3">
        <f t="shared" si="41"/>
        <v>1</v>
      </c>
      <c r="AO515" s="3"/>
    </row>
    <row r="516" spans="1:41" ht="13.15" customHeight="1" x14ac:dyDescent="0.25">
      <c r="A516" s="3"/>
      <c r="B516" s="3"/>
      <c r="C516" s="36" t="s">
        <v>12</v>
      </c>
      <c r="D516" s="58">
        <v>529885</v>
      </c>
      <c r="E516" s="27" t="s">
        <v>1707</v>
      </c>
      <c r="F516" s="37">
        <v>14.26</v>
      </c>
      <c r="G516" s="27" t="s">
        <v>1695</v>
      </c>
      <c r="H516" s="27"/>
      <c r="I516" s="27" t="s">
        <v>53</v>
      </c>
      <c r="J516" s="27" t="s">
        <v>0</v>
      </c>
      <c r="K516" s="27" t="s">
        <v>0</v>
      </c>
      <c r="L516" s="27" t="s">
        <v>53</v>
      </c>
      <c r="M516" s="27" t="s">
        <v>1708</v>
      </c>
      <c r="N516" s="27" t="s">
        <v>1442</v>
      </c>
      <c r="O516" s="27" t="s">
        <v>1705</v>
      </c>
      <c r="P516" s="27" t="s">
        <v>57</v>
      </c>
      <c r="Q516" s="32" t="s">
        <v>1504</v>
      </c>
      <c r="R516" s="27">
        <v>255</v>
      </c>
      <c r="S516" s="27">
        <v>55</v>
      </c>
      <c r="T516" s="27">
        <v>18</v>
      </c>
      <c r="U516" s="27">
        <v>109</v>
      </c>
      <c r="V516" s="27" t="s">
        <v>282</v>
      </c>
      <c r="W516" s="27" t="s">
        <v>1461</v>
      </c>
      <c r="X516" s="27" t="s">
        <v>72</v>
      </c>
      <c r="Y516" s="27" t="s">
        <v>62</v>
      </c>
      <c r="Z516" s="27" t="s">
        <v>90</v>
      </c>
      <c r="AA516" s="27" t="s">
        <v>73</v>
      </c>
      <c r="AB516" s="27" t="s">
        <v>53</v>
      </c>
      <c r="AC516" s="27" t="s">
        <v>0</v>
      </c>
      <c r="AD516" s="47">
        <v>2725</v>
      </c>
      <c r="AE516" s="47">
        <f t="shared" si="37"/>
        <v>3406.25</v>
      </c>
      <c r="AF516" s="48">
        <f t="shared" si="38"/>
        <v>1250.3950000000002</v>
      </c>
      <c r="AG516" s="47">
        <f t="shared" si="39"/>
        <v>1562.9937500000003</v>
      </c>
      <c r="AH516" s="49" t="s">
        <v>0</v>
      </c>
      <c r="AI516" s="50" t="s">
        <v>0</v>
      </c>
      <c r="AJ516" s="49"/>
      <c r="AK516" s="38">
        <f t="shared" si="40"/>
        <v>0</v>
      </c>
      <c r="AN516" s="3">
        <f t="shared" si="41"/>
        <v>1</v>
      </c>
      <c r="AO516" s="3"/>
    </row>
    <row r="517" spans="1:41" ht="13.15" customHeight="1" x14ac:dyDescent="0.25">
      <c r="A517" s="3"/>
      <c r="B517" s="3"/>
      <c r="C517" s="36" t="s">
        <v>12</v>
      </c>
      <c r="D517" s="58">
        <v>811697</v>
      </c>
      <c r="E517" s="27" t="s">
        <v>1709</v>
      </c>
      <c r="F517" s="37">
        <v>14.99</v>
      </c>
      <c r="G517" s="27" t="s">
        <v>1695</v>
      </c>
      <c r="H517" s="27"/>
      <c r="I517" s="27" t="s">
        <v>53</v>
      </c>
      <c r="J517" s="27" t="s">
        <v>0</v>
      </c>
      <c r="K517" s="27" t="s">
        <v>0</v>
      </c>
      <c r="L517" s="27" t="s">
        <v>53</v>
      </c>
      <c r="M517" s="27" t="s">
        <v>1710</v>
      </c>
      <c r="N517" s="27" t="s">
        <v>1442</v>
      </c>
      <c r="O517" s="27" t="s">
        <v>1705</v>
      </c>
      <c r="P517" s="27" t="s">
        <v>57</v>
      </c>
      <c r="Q517" s="32" t="s">
        <v>1538</v>
      </c>
      <c r="R517" s="27">
        <v>255</v>
      </c>
      <c r="S517" s="27">
        <v>55</v>
      </c>
      <c r="T517" s="27">
        <v>18</v>
      </c>
      <c r="U517" s="27">
        <v>109</v>
      </c>
      <c r="V517" s="27" t="s">
        <v>282</v>
      </c>
      <c r="W517" s="27" t="s">
        <v>1461</v>
      </c>
      <c r="X517" s="27" t="s">
        <v>61</v>
      </c>
      <c r="Y517" s="27" t="s">
        <v>72</v>
      </c>
      <c r="Z517" s="27" t="s">
        <v>90</v>
      </c>
      <c r="AA517" s="27" t="s">
        <v>63</v>
      </c>
      <c r="AB517" s="27" t="s">
        <v>53</v>
      </c>
      <c r="AC517" s="27" t="s">
        <v>0</v>
      </c>
      <c r="AD517" s="47">
        <v>2752</v>
      </c>
      <c r="AE517" s="47">
        <f t="shared" si="37"/>
        <v>3440</v>
      </c>
      <c r="AF517" s="48">
        <f t="shared" si="38"/>
        <v>1262.9824000000003</v>
      </c>
      <c r="AG517" s="47">
        <f t="shared" si="39"/>
        <v>1578.7280000000005</v>
      </c>
      <c r="AH517" s="49" t="s">
        <v>390</v>
      </c>
      <c r="AI517" s="50" t="s">
        <v>0</v>
      </c>
      <c r="AJ517" s="49"/>
      <c r="AK517" s="38">
        <f t="shared" si="40"/>
        <v>0</v>
      </c>
      <c r="AN517" s="3">
        <f t="shared" si="41"/>
        <v>1</v>
      </c>
      <c r="AO517" s="3"/>
    </row>
    <row r="518" spans="1:41" ht="13.15" customHeight="1" x14ac:dyDescent="0.25">
      <c r="A518" s="3"/>
      <c r="B518" s="3"/>
      <c r="C518" s="36" t="s">
        <v>12</v>
      </c>
      <c r="D518" s="58">
        <v>377965</v>
      </c>
      <c r="E518" s="27" t="s">
        <v>1711</v>
      </c>
      <c r="F518" s="37">
        <v>14.85</v>
      </c>
      <c r="G518" s="27" t="s">
        <v>1712</v>
      </c>
      <c r="H518" s="27"/>
      <c r="I518" s="27" t="s">
        <v>53</v>
      </c>
      <c r="J518" s="27" t="s">
        <v>0</v>
      </c>
      <c r="K518" s="27" t="s">
        <v>53</v>
      </c>
      <c r="L518" s="27" t="s">
        <v>53</v>
      </c>
      <c r="M518" s="27" t="s">
        <v>0</v>
      </c>
      <c r="N518" s="27" t="s">
        <v>188</v>
      </c>
      <c r="O518" s="27" t="s">
        <v>1713</v>
      </c>
      <c r="P518" s="27" t="s">
        <v>109</v>
      </c>
      <c r="Q518" s="32" t="s">
        <v>1518</v>
      </c>
      <c r="R518" s="27">
        <v>225</v>
      </c>
      <c r="S518" s="27">
        <v>55</v>
      </c>
      <c r="T518" s="27">
        <v>19</v>
      </c>
      <c r="U518" s="27">
        <v>103</v>
      </c>
      <c r="V518" s="27" t="s">
        <v>70</v>
      </c>
      <c r="W518" s="27" t="s">
        <v>1461</v>
      </c>
      <c r="X518" s="27" t="s">
        <v>111</v>
      </c>
      <c r="Y518" s="27" t="s">
        <v>111</v>
      </c>
      <c r="Z518" s="27" t="s">
        <v>111</v>
      </c>
      <c r="AA518" s="27" t="s">
        <v>112</v>
      </c>
      <c r="AB518" s="27" t="s">
        <v>0</v>
      </c>
      <c r="AC518" s="27" t="s">
        <v>0</v>
      </c>
      <c r="AD518" s="47">
        <v>4307</v>
      </c>
      <c r="AE518" s="47">
        <f t="shared" si="37"/>
        <v>5383.75</v>
      </c>
      <c r="AF518" s="48">
        <f t="shared" si="38"/>
        <v>1987.9234000000006</v>
      </c>
      <c r="AG518" s="47">
        <f t="shared" si="39"/>
        <v>2484.9042500000005</v>
      </c>
      <c r="AH518" s="49" t="s">
        <v>0</v>
      </c>
      <c r="AI518" s="50" t="s">
        <v>0</v>
      </c>
      <c r="AJ518" s="49"/>
      <c r="AK518" s="38">
        <f t="shared" si="40"/>
        <v>0</v>
      </c>
      <c r="AN518" s="3">
        <f t="shared" si="41"/>
        <v>0</v>
      </c>
      <c r="AO518" s="3"/>
    </row>
    <row r="519" spans="1:41" ht="13.15" customHeight="1" x14ac:dyDescent="0.25">
      <c r="A519" s="3"/>
      <c r="B519" s="3"/>
      <c r="C519" s="36" t="s">
        <v>12</v>
      </c>
      <c r="D519" s="58">
        <v>847293</v>
      </c>
      <c r="E519" s="27" t="s">
        <v>1714</v>
      </c>
      <c r="F519" s="37">
        <v>13.141999999999999</v>
      </c>
      <c r="G519" s="27" t="s">
        <v>1712</v>
      </c>
      <c r="H519" s="27"/>
      <c r="I519" s="27" t="s">
        <v>53</v>
      </c>
      <c r="J519" s="27" t="s">
        <v>0</v>
      </c>
      <c r="K519" s="27" t="s">
        <v>53</v>
      </c>
      <c r="L519" s="27" t="s">
        <v>53</v>
      </c>
      <c r="M519" s="27" t="s">
        <v>1715</v>
      </c>
      <c r="N519" s="27" t="s">
        <v>188</v>
      </c>
      <c r="O519" s="27" t="s">
        <v>1713</v>
      </c>
      <c r="P519" s="27" t="s">
        <v>88</v>
      </c>
      <c r="Q519" s="32" t="s">
        <v>1479</v>
      </c>
      <c r="R519" s="27">
        <v>225</v>
      </c>
      <c r="S519" s="27">
        <v>55</v>
      </c>
      <c r="T519" s="27">
        <v>19</v>
      </c>
      <c r="U519" s="27">
        <v>103</v>
      </c>
      <c r="V519" s="27" t="s">
        <v>70</v>
      </c>
      <c r="W519" s="27" t="s">
        <v>1461</v>
      </c>
      <c r="X519" s="27" t="s">
        <v>72</v>
      </c>
      <c r="Y519" s="27" t="s">
        <v>71</v>
      </c>
      <c r="Z519" s="27" t="s">
        <v>90</v>
      </c>
      <c r="AA519" s="27" t="s">
        <v>122</v>
      </c>
      <c r="AB519" s="27" t="s">
        <v>53</v>
      </c>
      <c r="AC519" s="27" t="s">
        <v>53</v>
      </c>
      <c r="AD519" s="47">
        <v>3564</v>
      </c>
      <c r="AE519" s="47">
        <f t="shared" si="37"/>
        <v>4455</v>
      </c>
      <c r="AF519" s="48">
        <f t="shared" si="38"/>
        <v>1641.5368000000003</v>
      </c>
      <c r="AG519" s="47">
        <f t="shared" si="39"/>
        <v>2051.9210000000003</v>
      </c>
      <c r="AH519" s="49" t="s">
        <v>0</v>
      </c>
      <c r="AI519" s="50" t="s">
        <v>0</v>
      </c>
      <c r="AJ519" s="49"/>
      <c r="AK519" s="38">
        <f t="shared" si="40"/>
        <v>0</v>
      </c>
      <c r="AN519" s="3">
        <f t="shared" si="41"/>
        <v>0</v>
      </c>
      <c r="AO519" s="3"/>
    </row>
    <row r="520" spans="1:41" ht="13.15" customHeight="1" x14ac:dyDescent="0.25">
      <c r="A520" s="3"/>
      <c r="B520" s="3"/>
      <c r="C520" s="36" t="s">
        <v>12</v>
      </c>
      <c r="D520" s="58">
        <v>657740</v>
      </c>
      <c r="E520" s="27" t="s">
        <v>1716</v>
      </c>
      <c r="F520" s="37">
        <v>12.986000000000001</v>
      </c>
      <c r="G520" s="27" t="s">
        <v>1712</v>
      </c>
      <c r="H520" s="27"/>
      <c r="I520" s="27" t="s">
        <v>53</v>
      </c>
      <c r="J520" s="27" t="s">
        <v>0</v>
      </c>
      <c r="K520" s="27" t="s">
        <v>0</v>
      </c>
      <c r="L520" s="27" t="s">
        <v>53</v>
      </c>
      <c r="M520" s="27" t="s">
        <v>1717</v>
      </c>
      <c r="N520" s="27" t="s">
        <v>500</v>
      </c>
      <c r="O520" s="27" t="s">
        <v>1718</v>
      </c>
      <c r="P520" s="27" t="s">
        <v>57</v>
      </c>
      <c r="Q520" s="32" t="s">
        <v>1504</v>
      </c>
      <c r="R520" s="27">
        <v>225</v>
      </c>
      <c r="S520" s="27">
        <v>55</v>
      </c>
      <c r="T520" s="27">
        <v>19</v>
      </c>
      <c r="U520" s="27">
        <v>103</v>
      </c>
      <c r="V520" s="27" t="s">
        <v>282</v>
      </c>
      <c r="W520" s="27" t="s">
        <v>1461</v>
      </c>
      <c r="X520" s="27" t="s">
        <v>61</v>
      </c>
      <c r="Y520" s="27" t="s">
        <v>72</v>
      </c>
      <c r="Z520" s="27" t="s">
        <v>62</v>
      </c>
      <c r="AA520" s="27" t="s">
        <v>73</v>
      </c>
      <c r="AB520" s="27" t="s">
        <v>53</v>
      </c>
      <c r="AC520" s="27" t="s">
        <v>0</v>
      </c>
      <c r="AD520" s="47">
        <v>3990</v>
      </c>
      <c r="AE520" s="47">
        <f t="shared" si="37"/>
        <v>4987.5</v>
      </c>
      <c r="AF520" s="48">
        <f t="shared" si="38"/>
        <v>1840.1380000000004</v>
      </c>
      <c r="AG520" s="47">
        <f t="shared" si="39"/>
        <v>2300.1725000000006</v>
      </c>
      <c r="AH520" s="49" t="s">
        <v>0</v>
      </c>
      <c r="AI520" s="50" t="s">
        <v>0</v>
      </c>
      <c r="AJ520" s="49"/>
      <c r="AK520" s="38">
        <f t="shared" si="40"/>
        <v>0</v>
      </c>
      <c r="AN520" s="3">
        <f t="shared" si="41"/>
        <v>0</v>
      </c>
      <c r="AO520" s="3"/>
    </row>
    <row r="521" spans="1:41" ht="13.15" customHeight="1" x14ac:dyDescent="0.25">
      <c r="A521" s="3"/>
      <c r="B521" s="3"/>
      <c r="C521" s="36" t="s">
        <v>12</v>
      </c>
      <c r="D521" s="58">
        <v>762766</v>
      </c>
      <c r="E521" s="27" t="s">
        <v>1719</v>
      </c>
      <c r="F521" s="37">
        <v>14.85</v>
      </c>
      <c r="G521" s="27" t="s">
        <v>1720</v>
      </c>
      <c r="H521" s="27"/>
      <c r="I521" s="27" t="s">
        <v>53</v>
      </c>
      <c r="J521" s="27" t="s">
        <v>0</v>
      </c>
      <c r="K521" s="27" t="s">
        <v>53</v>
      </c>
      <c r="L521" s="27" t="s">
        <v>53</v>
      </c>
      <c r="M521" s="27" t="s">
        <v>0</v>
      </c>
      <c r="N521" s="27" t="s">
        <v>1629</v>
      </c>
      <c r="O521" s="27" t="s">
        <v>1721</v>
      </c>
      <c r="P521" s="27" t="s">
        <v>109</v>
      </c>
      <c r="Q521" s="32" t="s">
        <v>1518</v>
      </c>
      <c r="R521" s="27">
        <v>235</v>
      </c>
      <c r="S521" s="27">
        <v>55</v>
      </c>
      <c r="T521" s="27">
        <v>19</v>
      </c>
      <c r="U521" s="27">
        <v>105</v>
      </c>
      <c r="V521" s="27" t="s">
        <v>70</v>
      </c>
      <c r="W521" s="27" t="s">
        <v>1461</v>
      </c>
      <c r="X521" s="27" t="s">
        <v>111</v>
      </c>
      <c r="Y521" s="27" t="s">
        <v>111</v>
      </c>
      <c r="Z521" s="27" t="s">
        <v>111</v>
      </c>
      <c r="AA521" s="27" t="s">
        <v>112</v>
      </c>
      <c r="AB521" s="27" t="s">
        <v>0</v>
      </c>
      <c r="AC521" s="27" t="s">
        <v>0</v>
      </c>
      <c r="AD521" s="47">
        <v>4285</v>
      </c>
      <c r="AE521" s="47">
        <f t="shared" si="37"/>
        <v>5356.25</v>
      </c>
      <c r="AF521" s="48">
        <f t="shared" si="38"/>
        <v>1977.6670000000004</v>
      </c>
      <c r="AG521" s="47">
        <f t="shared" si="39"/>
        <v>2472.0837500000007</v>
      </c>
      <c r="AH521" s="49" t="s">
        <v>0</v>
      </c>
      <c r="AI521" s="50" t="s">
        <v>0</v>
      </c>
      <c r="AJ521" s="49"/>
      <c r="AK521" s="38">
        <f t="shared" si="40"/>
        <v>0</v>
      </c>
      <c r="AN521" s="3">
        <f t="shared" si="41"/>
        <v>1</v>
      </c>
      <c r="AO521" s="3"/>
    </row>
    <row r="522" spans="1:41" ht="13.15" customHeight="1" x14ac:dyDescent="0.25">
      <c r="A522" s="3"/>
      <c r="B522" s="3"/>
      <c r="C522" s="36" t="s">
        <v>12</v>
      </c>
      <c r="D522" s="58">
        <v>29074</v>
      </c>
      <c r="E522" s="27" t="s">
        <v>1722</v>
      </c>
      <c r="F522" s="37">
        <v>14</v>
      </c>
      <c r="G522" s="27" t="s">
        <v>1720</v>
      </c>
      <c r="H522" s="27"/>
      <c r="I522" s="27" t="s">
        <v>53</v>
      </c>
      <c r="J522" s="27" t="s">
        <v>0</v>
      </c>
      <c r="K522" s="27" t="s">
        <v>0</v>
      </c>
      <c r="L522" s="27" t="s">
        <v>53</v>
      </c>
      <c r="M522" s="27" t="s">
        <v>1723</v>
      </c>
      <c r="N522" s="27" t="s">
        <v>486</v>
      </c>
      <c r="O522" s="27" t="s">
        <v>1724</v>
      </c>
      <c r="P522" s="27" t="s">
        <v>57</v>
      </c>
      <c r="Q522" s="32" t="s">
        <v>1725</v>
      </c>
      <c r="R522" s="27">
        <v>235</v>
      </c>
      <c r="S522" s="27">
        <v>55</v>
      </c>
      <c r="T522" s="27">
        <v>19</v>
      </c>
      <c r="U522" s="27">
        <v>101</v>
      </c>
      <c r="V522" s="27" t="s">
        <v>59</v>
      </c>
      <c r="W522" s="27" t="s">
        <v>1461</v>
      </c>
      <c r="X522" s="27" t="s">
        <v>61</v>
      </c>
      <c r="Y522" s="27" t="s">
        <v>72</v>
      </c>
      <c r="Z522" s="27" t="s">
        <v>90</v>
      </c>
      <c r="AA522" s="27" t="s">
        <v>63</v>
      </c>
      <c r="AB522" s="27" t="s">
        <v>53</v>
      </c>
      <c r="AC522" s="27" t="s">
        <v>0</v>
      </c>
      <c r="AD522" s="47">
        <v>3472</v>
      </c>
      <c r="AE522" s="47">
        <f t="shared" si="37"/>
        <v>4340</v>
      </c>
      <c r="AF522" s="48">
        <f t="shared" si="38"/>
        <v>1598.6464000000001</v>
      </c>
      <c r="AG522" s="47">
        <f t="shared" si="39"/>
        <v>1998.308</v>
      </c>
      <c r="AH522" s="49" t="s">
        <v>220</v>
      </c>
      <c r="AI522" s="50" t="s">
        <v>0</v>
      </c>
      <c r="AJ522" s="49"/>
      <c r="AK522" s="38">
        <f t="shared" si="40"/>
        <v>0</v>
      </c>
      <c r="AN522" s="3">
        <f t="shared" si="41"/>
        <v>1</v>
      </c>
      <c r="AO522" s="3"/>
    </row>
    <row r="523" spans="1:41" ht="13.15" customHeight="1" x14ac:dyDescent="0.25">
      <c r="A523" s="3"/>
      <c r="B523" s="3"/>
      <c r="C523" s="36" t="s">
        <v>12</v>
      </c>
      <c r="D523" s="58">
        <v>401227</v>
      </c>
      <c r="E523" s="27" t="s">
        <v>1726</v>
      </c>
      <c r="F523" s="37">
        <v>13.781000000000001</v>
      </c>
      <c r="G523" s="27" t="s">
        <v>1720</v>
      </c>
      <c r="H523" s="27"/>
      <c r="I523" s="27" t="s">
        <v>53</v>
      </c>
      <c r="J523" s="27" t="s">
        <v>0</v>
      </c>
      <c r="K523" s="27" t="s">
        <v>53</v>
      </c>
      <c r="L523" s="27" t="s">
        <v>53</v>
      </c>
      <c r="M523" s="27" t="s">
        <v>1727</v>
      </c>
      <c r="N523" s="27" t="s">
        <v>486</v>
      </c>
      <c r="O523" s="27" t="s">
        <v>1724</v>
      </c>
      <c r="P523" s="27" t="s">
        <v>88</v>
      </c>
      <c r="Q523" s="32" t="s">
        <v>1464</v>
      </c>
      <c r="R523" s="27">
        <v>235</v>
      </c>
      <c r="S523" s="27">
        <v>55</v>
      </c>
      <c r="T523" s="27">
        <v>19</v>
      </c>
      <c r="U523" s="27">
        <v>101</v>
      </c>
      <c r="V523" s="27" t="s">
        <v>59</v>
      </c>
      <c r="W523" s="27" t="s">
        <v>1461</v>
      </c>
      <c r="X523" s="27" t="s">
        <v>72</v>
      </c>
      <c r="Y523" s="27" t="s">
        <v>71</v>
      </c>
      <c r="Z523" s="27" t="s">
        <v>90</v>
      </c>
      <c r="AA523" s="27" t="s">
        <v>122</v>
      </c>
      <c r="AB523" s="27" t="s">
        <v>53</v>
      </c>
      <c r="AC523" s="27" t="s">
        <v>53</v>
      </c>
      <c r="AD523" s="47">
        <v>3779</v>
      </c>
      <c r="AE523" s="47">
        <f t="shared" si="37"/>
        <v>4723.75</v>
      </c>
      <c r="AF523" s="48">
        <f t="shared" si="38"/>
        <v>1741.7698</v>
      </c>
      <c r="AG523" s="47">
        <f t="shared" si="39"/>
        <v>2177.21225</v>
      </c>
      <c r="AH523" s="49" t="s">
        <v>283</v>
      </c>
      <c r="AI523" s="50" t="s">
        <v>0</v>
      </c>
      <c r="AJ523" s="49"/>
      <c r="AK523" s="38">
        <f t="shared" si="40"/>
        <v>0</v>
      </c>
      <c r="AN523" s="3">
        <f t="shared" si="41"/>
        <v>1</v>
      </c>
      <c r="AO523" s="3"/>
    </row>
    <row r="524" spans="1:41" ht="13.15" customHeight="1" x14ac:dyDescent="0.25">
      <c r="A524" s="3"/>
      <c r="B524" s="3"/>
      <c r="C524" s="36" t="s">
        <v>12</v>
      </c>
      <c r="D524" s="58">
        <v>277313</v>
      </c>
      <c r="E524" s="27" t="s">
        <v>1728</v>
      </c>
      <c r="F524" s="37">
        <v>14.372</v>
      </c>
      <c r="G524" s="27" t="s">
        <v>1720</v>
      </c>
      <c r="H524" s="27"/>
      <c r="I524" s="27" t="s">
        <v>53</v>
      </c>
      <c r="J524" s="27" t="s">
        <v>0</v>
      </c>
      <c r="K524" s="27" t="s">
        <v>53</v>
      </c>
      <c r="L524" s="27" t="s">
        <v>53</v>
      </c>
      <c r="M524" s="27" t="s">
        <v>1729</v>
      </c>
      <c r="N524" s="27" t="s">
        <v>1038</v>
      </c>
      <c r="O524" s="27" t="s">
        <v>1730</v>
      </c>
      <c r="P524" s="27" t="s">
        <v>88</v>
      </c>
      <c r="Q524" s="32" t="s">
        <v>1479</v>
      </c>
      <c r="R524" s="27">
        <v>235</v>
      </c>
      <c r="S524" s="27">
        <v>55</v>
      </c>
      <c r="T524" s="27">
        <v>19</v>
      </c>
      <c r="U524" s="27">
        <v>105</v>
      </c>
      <c r="V524" s="27" t="s">
        <v>59</v>
      </c>
      <c r="W524" s="27" t="s">
        <v>1461</v>
      </c>
      <c r="X524" s="27" t="s">
        <v>62</v>
      </c>
      <c r="Y524" s="27" t="s">
        <v>71</v>
      </c>
      <c r="Z524" s="27" t="s">
        <v>90</v>
      </c>
      <c r="AA524" s="27" t="s">
        <v>122</v>
      </c>
      <c r="AB524" s="27" t="s">
        <v>53</v>
      </c>
      <c r="AC524" s="27" t="s">
        <v>53</v>
      </c>
      <c r="AD524" s="47">
        <v>3951</v>
      </c>
      <c r="AE524" s="47">
        <f t="shared" si="37"/>
        <v>4938.75</v>
      </c>
      <c r="AF524" s="48">
        <f t="shared" si="38"/>
        <v>1821.9562000000003</v>
      </c>
      <c r="AG524" s="47">
        <f t="shared" si="39"/>
        <v>2277.4452500000002</v>
      </c>
      <c r="AH524" s="49" t="s">
        <v>0</v>
      </c>
      <c r="AI524" s="50" t="s">
        <v>0</v>
      </c>
      <c r="AJ524" s="49"/>
      <c r="AK524" s="38">
        <f t="shared" si="40"/>
        <v>0</v>
      </c>
      <c r="AN524" s="3">
        <f t="shared" si="41"/>
        <v>1</v>
      </c>
      <c r="AO524" s="3"/>
    </row>
    <row r="525" spans="1:41" ht="13.15" customHeight="1" x14ac:dyDescent="0.25">
      <c r="A525" s="3"/>
      <c r="B525" s="3"/>
      <c r="C525" s="36" t="s">
        <v>12</v>
      </c>
      <c r="D525" s="58">
        <v>508145</v>
      </c>
      <c r="E525" s="27" t="s">
        <v>1731</v>
      </c>
      <c r="F525" s="37">
        <v>12.8</v>
      </c>
      <c r="G525" s="27" t="s">
        <v>1720</v>
      </c>
      <c r="H525" s="27"/>
      <c r="I525" s="27" t="s">
        <v>53</v>
      </c>
      <c r="J525" s="27" t="s">
        <v>0</v>
      </c>
      <c r="K525" s="27" t="s">
        <v>0</v>
      </c>
      <c r="L525" s="27" t="s">
        <v>53</v>
      </c>
      <c r="M525" s="27" t="s">
        <v>1732</v>
      </c>
      <c r="N525" s="27" t="s">
        <v>1038</v>
      </c>
      <c r="O525" s="27" t="s">
        <v>1730</v>
      </c>
      <c r="P525" s="27" t="s">
        <v>57</v>
      </c>
      <c r="Q525" s="32" t="s">
        <v>1504</v>
      </c>
      <c r="R525" s="27">
        <v>235</v>
      </c>
      <c r="S525" s="27">
        <v>55</v>
      </c>
      <c r="T525" s="27">
        <v>19</v>
      </c>
      <c r="U525" s="27">
        <v>105</v>
      </c>
      <c r="V525" s="27" t="s">
        <v>59</v>
      </c>
      <c r="W525" s="27" t="s">
        <v>1461</v>
      </c>
      <c r="X525" s="27" t="s">
        <v>62</v>
      </c>
      <c r="Y525" s="27" t="s">
        <v>62</v>
      </c>
      <c r="Z525" s="27" t="s">
        <v>62</v>
      </c>
      <c r="AA525" s="27" t="s">
        <v>201</v>
      </c>
      <c r="AB525" s="27" t="s">
        <v>53</v>
      </c>
      <c r="AC525" s="27" t="s">
        <v>0</v>
      </c>
      <c r="AD525" s="47">
        <v>3579</v>
      </c>
      <c r="AE525" s="47">
        <f t="shared" si="37"/>
        <v>4473.75</v>
      </c>
      <c r="AF525" s="48">
        <f t="shared" si="38"/>
        <v>1648.5298</v>
      </c>
      <c r="AG525" s="47">
        <f t="shared" si="39"/>
        <v>2060.6622499999999</v>
      </c>
      <c r="AH525" s="49" t="s">
        <v>156</v>
      </c>
      <c r="AI525" s="50" t="s">
        <v>0</v>
      </c>
      <c r="AJ525" s="49"/>
      <c r="AK525" s="38">
        <f t="shared" si="40"/>
        <v>0</v>
      </c>
      <c r="AN525" s="3">
        <f t="shared" si="41"/>
        <v>1</v>
      </c>
      <c r="AO525" s="3"/>
    </row>
    <row r="526" spans="1:41" ht="13.15" customHeight="1" x14ac:dyDescent="0.25">
      <c r="A526" s="3"/>
      <c r="B526" s="3"/>
      <c r="C526" s="36" t="s">
        <v>12</v>
      </c>
      <c r="D526" s="58">
        <v>920905</v>
      </c>
      <c r="E526" s="27" t="s">
        <v>1733</v>
      </c>
      <c r="F526" s="37">
        <v>13.683999999999999</v>
      </c>
      <c r="G526" s="27" t="s">
        <v>1720</v>
      </c>
      <c r="H526" s="27"/>
      <c r="I526" s="27" t="s">
        <v>53</v>
      </c>
      <c r="J526" s="27" t="s">
        <v>0</v>
      </c>
      <c r="K526" s="27" t="s">
        <v>0</v>
      </c>
      <c r="L526" s="27" t="s">
        <v>53</v>
      </c>
      <c r="M526" s="27" t="s">
        <v>0</v>
      </c>
      <c r="N526" s="27" t="s">
        <v>1038</v>
      </c>
      <c r="O526" s="27" t="s">
        <v>1730</v>
      </c>
      <c r="P526" s="27" t="s">
        <v>57</v>
      </c>
      <c r="Q526" s="32" t="s">
        <v>1504</v>
      </c>
      <c r="R526" s="27">
        <v>235</v>
      </c>
      <c r="S526" s="27">
        <v>55</v>
      </c>
      <c r="T526" s="27">
        <v>19</v>
      </c>
      <c r="U526" s="27">
        <v>105</v>
      </c>
      <c r="V526" s="27" t="s">
        <v>59</v>
      </c>
      <c r="W526" s="27" t="s">
        <v>1461</v>
      </c>
      <c r="X526" s="27" t="s">
        <v>0</v>
      </c>
      <c r="Y526" s="27" t="s">
        <v>0</v>
      </c>
      <c r="Z526" s="27" t="s">
        <v>0</v>
      </c>
      <c r="AA526" s="27" t="s">
        <v>0</v>
      </c>
      <c r="AB526" s="27" t="s">
        <v>0</v>
      </c>
      <c r="AC526" s="27" t="s">
        <v>0</v>
      </c>
      <c r="AD526" s="47">
        <v>3579</v>
      </c>
      <c r="AE526" s="47">
        <f t="shared" si="37"/>
        <v>4473.75</v>
      </c>
      <c r="AF526" s="48">
        <f t="shared" si="38"/>
        <v>1648.5298</v>
      </c>
      <c r="AG526" s="47">
        <f t="shared" si="39"/>
        <v>2060.6622499999999</v>
      </c>
      <c r="AH526" s="49" t="s">
        <v>220</v>
      </c>
      <c r="AI526" s="50" t="s">
        <v>1734</v>
      </c>
      <c r="AJ526" s="49"/>
      <c r="AK526" s="38">
        <f t="shared" si="40"/>
        <v>0</v>
      </c>
      <c r="AN526" s="3">
        <f t="shared" si="41"/>
        <v>1</v>
      </c>
      <c r="AO526" s="3"/>
    </row>
    <row r="527" spans="1:41" ht="13.15" customHeight="1" x14ac:dyDescent="0.25">
      <c r="A527" s="3"/>
      <c r="B527" s="3"/>
      <c r="C527" s="36" t="s">
        <v>12</v>
      </c>
      <c r="D527" s="58">
        <v>631659</v>
      </c>
      <c r="E527" s="27" t="s">
        <v>1735</v>
      </c>
      <c r="F527" s="37">
        <v>13.455</v>
      </c>
      <c r="G527" s="27" t="s">
        <v>1720</v>
      </c>
      <c r="H527" s="27"/>
      <c r="I527" s="27" t="s">
        <v>53</v>
      </c>
      <c r="J527" s="27" t="s">
        <v>0</v>
      </c>
      <c r="K527" s="27" t="s">
        <v>0</v>
      </c>
      <c r="L527" s="27" t="s">
        <v>53</v>
      </c>
      <c r="M527" s="27" t="s">
        <v>1736</v>
      </c>
      <c r="N527" s="27" t="s">
        <v>886</v>
      </c>
      <c r="O527" s="27" t="s">
        <v>1737</v>
      </c>
      <c r="P527" s="27" t="s">
        <v>57</v>
      </c>
      <c r="Q527" s="32" t="s">
        <v>1504</v>
      </c>
      <c r="R527" s="27">
        <v>235</v>
      </c>
      <c r="S527" s="27">
        <v>55</v>
      </c>
      <c r="T527" s="27">
        <v>19</v>
      </c>
      <c r="U527" s="27">
        <v>105</v>
      </c>
      <c r="V527" s="27" t="s">
        <v>282</v>
      </c>
      <c r="W527" s="27" t="s">
        <v>1461</v>
      </c>
      <c r="X527" s="27" t="s">
        <v>72</v>
      </c>
      <c r="Y527" s="27" t="s">
        <v>62</v>
      </c>
      <c r="Z527" s="27" t="s">
        <v>90</v>
      </c>
      <c r="AA527" s="27" t="s">
        <v>136</v>
      </c>
      <c r="AB527" s="27" t="s">
        <v>53</v>
      </c>
      <c r="AC527" s="27" t="s">
        <v>0</v>
      </c>
      <c r="AD527" s="47">
        <v>3729</v>
      </c>
      <c r="AE527" s="47">
        <f t="shared" si="37"/>
        <v>4661.25</v>
      </c>
      <c r="AF527" s="48">
        <f t="shared" si="38"/>
        <v>1718.4598000000001</v>
      </c>
      <c r="AG527" s="47">
        <f t="shared" si="39"/>
        <v>2148.0747500000002</v>
      </c>
      <c r="AH527" s="49" t="s">
        <v>0</v>
      </c>
      <c r="AI527" s="50" t="s">
        <v>0</v>
      </c>
      <c r="AJ527" s="49"/>
      <c r="AK527" s="38">
        <f t="shared" si="40"/>
        <v>0</v>
      </c>
      <c r="AN527" s="3">
        <f t="shared" si="41"/>
        <v>1</v>
      </c>
      <c r="AO527" s="3"/>
    </row>
    <row r="528" spans="1:41" ht="13.15" customHeight="1" x14ac:dyDescent="0.25">
      <c r="A528" s="3"/>
      <c r="B528" s="3"/>
      <c r="C528" s="36" t="s">
        <v>12</v>
      </c>
      <c r="D528" s="58">
        <v>753398</v>
      </c>
      <c r="E528" s="27" t="s">
        <v>1738</v>
      </c>
      <c r="F528" s="37">
        <v>16.260000000000002</v>
      </c>
      <c r="G528" s="27" t="s">
        <v>1739</v>
      </c>
      <c r="H528" s="27"/>
      <c r="I528" s="27" t="s">
        <v>53</v>
      </c>
      <c r="J528" s="27" t="s">
        <v>0</v>
      </c>
      <c r="K528" s="27" t="s">
        <v>53</v>
      </c>
      <c r="L528" s="27" t="s">
        <v>53</v>
      </c>
      <c r="M528" s="27" t="s">
        <v>0</v>
      </c>
      <c r="N528" s="27" t="s">
        <v>1615</v>
      </c>
      <c r="O528" s="27" t="s">
        <v>1740</v>
      </c>
      <c r="P528" s="27" t="s">
        <v>109</v>
      </c>
      <c r="Q528" s="32" t="s">
        <v>1518</v>
      </c>
      <c r="R528" s="27">
        <v>245</v>
      </c>
      <c r="S528" s="27">
        <v>55</v>
      </c>
      <c r="T528" s="27">
        <v>19</v>
      </c>
      <c r="U528" s="27">
        <v>107</v>
      </c>
      <c r="V528" s="27" t="s">
        <v>70</v>
      </c>
      <c r="W528" s="27" t="s">
        <v>1461</v>
      </c>
      <c r="X528" s="27" t="s">
        <v>111</v>
      </c>
      <c r="Y528" s="27" t="s">
        <v>111</v>
      </c>
      <c r="Z528" s="27" t="s">
        <v>111</v>
      </c>
      <c r="AA528" s="27" t="s">
        <v>112</v>
      </c>
      <c r="AB528" s="27" t="s">
        <v>0</v>
      </c>
      <c r="AC528" s="27" t="s">
        <v>0</v>
      </c>
      <c r="AD528" s="47">
        <v>4457</v>
      </c>
      <c r="AE528" s="47">
        <f t="shared" si="37"/>
        <v>5571.25</v>
      </c>
      <c r="AF528" s="48">
        <f t="shared" si="38"/>
        <v>2057.8534000000004</v>
      </c>
      <c r="AG528" s="47">
        <f t="shared" si="39"/>
        <v>2572.3167500000004</v>
      </c>
      <c r="AH528" s="49" t="s">
        <v>0</v>
      </c>
      <c r="AI528" s="50" t="s">
        <v>0</v>
      </c>
      <c r="AJ528" s="49"/>
      <c r="AK528" s="38">
        <f t="shared" si="40"/>
        <v>0</v>
      </c>
      <c r="AN528" s="3">
        <f t="shared" si="41"/>
        <v>0</v>
      </c>
      <c r="AO528" s="3"/>
    </row>
    <row r="529" spans="1:41" ht="13.15" customHeight="1" x14ac:dyDescent="0.25">
      <c r="A529" s="3"/>
      <c r="B529" s="3"/>
      <c r="C529" s="36" t="s">
        <v>12</v>
      </c>
      <c r="D529" s="58">
        <v>462680</v>
      </c>
      <c r="E529" s="27" t="s">
        <v>1741</v>
      </c>
      <c r="F529" s="37">
        <v>14.385</v>
      </c>
      <c r="G529" s="27" t="s">
        <v>1739</v>
      </c>
      <c r="H529" s="27"/>
      <c r="I529" s="27" t="s">
        <v>53</v>
      </c>
      <c r="J529" s="27" t="s">
        <v>0</v>
      </c>
      <c r="K529" s="27" t="s">
        <v>53</v>
      </c>
      <c r="L529" s="27" t="s">
        <v>53</v>
      </c>
      <c r="M529" s="27" t="s">
        <v>1742</v>
      </c>
      <c r="N529" s="27" t="s">
        <v>204</v>
      </c>
      <c r="O529" s="27" t="s">
        <v>1743</v>
      </c>
      <c r="P529" s="27" t="s">
        <v>88</v>
      </c>
      <c r="Q529" s="32" t="s">
        <v>1464</v>
      </c>
      <c r="R529" s="27">
        <v>245</v>
      </c>
      <c r="S529" s="27">
        <v>55</v>
      </c>
      <c r="T529" s="27">
        <v>19</v>
      </c>
      <c r="U529" s="27">
        <v>103</v>
      </c>
      <c r="V529" s="27" t="s">
        <v>59</v>
      </c>
      <c r="W529" s="27" t="s">
        <v>1461</v>
      </c>
      <c r="X529" s="27" t="s">
        <v>72</v>
      </c>
      <c r="Y529" s="27" t="s">
        <v>71</v>
      </c>
      <c r="Z529" s="27" t="s">
        <v>62</v>
      </c>
      <c r="AA529" s="27" t="s">
        <v>658</v>
      </c>
      <c r="AB529" s="27" t="s">
        <v>53</v>
      </c>
      <c r="AC529" s="27" t="s">
        <v>53</v>
      </c>
      <c r="AD529" s="47">
        <v>4222</v>
      </c>
      <c r="AE529" s="47">
        <f t="shared" ref="AE529:AE592" si="42">IFERROR(IF($AQ$6="FI",AD529*(1+24%),AD529*(1+25%)),"")</f>
        <v>5277.5</v>
      </c>
      <c r="AF529" s="48">
        <f t="shared" ref="AF529:AF592" si="43">IFERROR(IFERROR(IF(MID(Q529,SEARCH("X-ICE",Q529),5)="X-ICE",AD529*(1-($D$4+$D$6))*(1-($D$10+$D$5+$D$8))-$D$11*AD529-$D$7-$D$12),AD529*(1-($D$4))*(1-($D$10+$D$5))-$D$11*AD529-$D$7-$D$12),"")</f>
        <v>1948.2964000000002</v>
      </c>
      <c r="AG529" s="47">
        <f t="shared" ref="AG529:AG592" si="44">IFERROR(IF($AQ$6="FI",AF529*(1+24%),AF529*(1+25%)),"")</f>
        <v>2435.3705</v>
      </c>
      <c r="AH529" s="49" t="s">
        <v>0</v>
      </c>
      <c r="AI529" s="50" t="s">
        <v>0</v>
      </c>
      <c r="AJ529" s="49"/>
      <c r="AK529" s="38">
        <f t="shared" ref="AK529:AK592" si="45">IFERROR(IF($AQ$6="FI",AG529*AJ529,$AJ529*$AF529),0)</f>
        <v>0</v>
      </c>
      <c r="AN529" s="3">
        <f t="shared" si="41"/>
        <v>0</v>
      </c>
      <c r="AO529" s="3"/>
    </row>
    <row r="530" spans="1:41" ht="13.15" customHeight="1" x14ac:dyDescent="0.25">
      <c r="A530" s="3"/>
      <c r="B530" s="3"/>
      <c r="C530" s="36" t="s">
        <v>12</v>
      </c>
      <c r="D530" s="58">
        <v>557303</v>
      </c>
      <c r="E530" s="27" t="s">
        <v>1744</v>
      </c>
      <c r="F530" s="37">
        <v>16.004999999999999</v>
      </c>
      <c r="G530" s="27" t="s">
        <v>1745</v>
      </c>
      <c r="H530" s="27"/>
      <c r="I530" s="27" t="s">
        <v>53</v>
      </c>
      <c r="J530" s="27" t="s">
        <v>0</v>
      </c>
      <c r="K530" s="27" t="s">
        <v>53</v>
      </c>
      <c r="L530" s="27" t="s">
        <v>53</v>
      </c>
      <c r="M530" s="27" t="s">
        <v>1746</v>
      </c>
      <c r="N530" s="27" t="s">
        <v>1477</v>
      </c>
      <c r="O530" s="27" t="s">
        <v>1747</v>
      </c>
      <c r="P530" s="27" t="s">
        <v>88</v>
      </c>
      <c r="Q530" s="32" t="s">
        <v>1479</v>
      </c>
      <c r="R530" s="27">
        <v>255</v>
      </c>
      <c r="S530" s="27">
        <v>55</v>
      </c>
      <c r="T530" s="27">
        <v>19</v>
      </c>
      <c r="U530" s="27">
        <v>111</v>
      </c>
      <c r="V530" s="27" t="s">
        <v>70</v>
      </c>
      <c r="W530" s="27" t="s">
        <v>1461</v>
      </c>
      <c r="X530" s="27" t="s">
        <v>62</v>
      </c>
      <c r="Y530" s="27" t="s">
        <v>71</v>
      </c>
      <c r="Z530" s="27" t="s">
        <v>62</v>
      </c>
      <c r="AA530" s="27" t="s">
        <v>658</v>
      </c>
      <c r="AB530" s="27" t="s">
        <v>53</v>
      </c>
      <c r="AC530" s="27" t="s">
        <v>53</v>
      </c>
      <c r="AD530" s="47">
        <v>4106</v>
      </c>
      <c r="AE530" s="47">
        <f t="shared" si="42"/>
        <v>5132.5</v>
      </c>
      <c r="AF530" s="48">
        <f t="shared" si="43"/>
        <v>1894.2172000000003</v>
      </c>
      <c r="AG530" s="47">
        <f t="shared" si="44"/>
        <v>2367.7715000000003</v>
      </c>
      <c r="AH530" s="49" t="s">
        <v>0</v>
      </c>
      <c r="AI530" s="50" t="s">
        <v>0</v>
      </c>
      <c r="AJ530" s="49"/>
      <c r="AK530" s="38">
        <f t="shared" si="45"/>
        <v>0</v>
      </c>
      <c r="AN530" s="3">
        <f t="shared" ref="AN530:AN593" si="46">IF(G530=G529,AN529,IFERROR(1/AN529-1,1))</f>
        <v>1</v>
      </c>
      <c r="AO530" s="3"/>
    </row>
    <row r="531" spans="1:41" ht="13.15" customHeight="1" x14ac:dyDescent="0.25">
      <c r="A531" s="3"/>
      <c r="B531" s="3"/>
      <c r="C531" s="36" t="s">
        <v>12</v>
      </c>
      <c r="D531" s="58">
        <v>961545</v>
      </c>
      <c r="E531" s="27" t="s">
        <v>1748</v>
      </c>
      <c r="F531" s="37">
        <v>16.260000000000002</v>
      </c>
      <c r="G531" s="27" t="s">
        <v>1745</v>
      </c>
      <c r="H531" s="27"/>
      <c r="I531" s="27" t="s">
        <v>53</v>
      </c>
      <c r="J531" s="27" t="s">
        <v>0</v>
      </c>
      <c r="K531" s="27" t="s">
        <v>53</v>
      </c>
      <c r="L531" s="27" t="s">
        <v>53</v>
      </c>
      <c r="M531" s="27" t="s">
        <v>0</v>
      </c>
      <c r="N531" s="27" t="s">
        <v>1477</v>
      </c>
      <c r="O531" s="27" t="s">
        <v>1747</v>
      </c>
      <c r="P531" s="27" t="s">
        <v>109</v>
      </c>
      <c r="Q531" s="32" t="s">
        <v>1518</v>
      </c>
      <c r="R531" s="27">
        <v>255</v>
      </c>
      <c r="S531" s="27">
        <v>55</v>
      </c>
      <c r="T531" s="27">
        <v>19</v>
      </c>
      <c r="U531" s="27">
        <v>111</v>
      </c>
      <c r="V531" s="27" t="s">
        <v>70</v>
      </c>
      <c r="W531" s="27" t="s">
        <v>1461</v>
      </c>
      <c r="X531" s="27" t="s">
        <v>111</v>
      </c>
      <c r="Y531" s="27" t="s">
        <v>111</v>
      </c>
      <c r="Z531" s="27" t="s">
        <v>111</v>
      </c>
      <c r="AA531" s="27" t="s">
        <v>112</v>
      </c>
      <c r="AB531" s="27" t="s">
        <v>0</v>
      </c>
      <c r="AC531" s="27" t="s">
        <v>0</v>
      </c>
      <c r="AD531" s="47">
        <v>4705</v>
      </c>
      <c r="AE531" s="47">
        <f t="shared" si="42"/>
        <v>5881.25</v>
      </c>
      <c r="AF531" s="48">
        <f t="shared" si="43"/>
        <v>2173.4710000000005</v>
      </c>
      <c r="AG531" s="47">
        <f t="shared" si="44"/>
        <v>2716.8387500000008</v>
      </c>
      <c r="AH531" s="49" t="s">
        <v>0</v>
      </c>
      <c r="AI531" s="50" t="s">
        <v>0</v>
      </c>
      <c r="AJ531" s="49"/>
      <c r="AK531" s="38">
        <f t="shared" si="45"/>
        <v>0</v>
      </c>
      <c r="AN531" s="3">
        <f t="shared" si="46"/>
        <v>1</v>
      </c>
      <c r="AO531" s="3"/>
    </row>
    <row r="532" spans="1:41" ht="13.15" customHeight="1" x14ac:dyDescent="0.25">
      <c r="A532" s="3"/>
      <c r="B532" s="3"/>
      <c r="C532" s="36" t="s">
        <v>12</v>
      </c>
      <c r="D532" s="58">
        <v>445815</v>
      </c>
      <c r="E532" s="27" t="s">
        <v>1749</v>
      </c>
      <c r="F532" s="37">
        <v>15.539</v>
      </c>
      <c r="G532" s="27" t="s">
        <v>1745</v>
      </c>
      <c r="H532" s="27"/>
      <c r="I532" s="27" t="s">
        <v>53</v>
      </c>
      <c r="J532" s="27" t="s">
        <v>0</v>
      </c>
      <c r="K532" s="27" t="s">
        <v>0</v>
      </c>
      <c r="L532" s="27" t="s">
        <v>53</v>
      </c>
      <c r="M532" s="27" t="s">
        <v>1750</v>
      </c>
      <c r="N532" s="27" t="s">
        <v>1751</v>
      </c>
      <c r="O532" s="27" t="s">
        <v>1752</v>
      </c>
      <c r="P532" s="27" t="s">
        <v>57</v>
      </c>
      <c r="Q532" s="32" t="s">
        <v>1504</v>
      </c>
      <c r="R532" s="27">
        <v>255</v>
      </c>
      <c r="S532" s="27">
        <v>55</v>
      </c>
      <c r="T532" s="27">
        <v>19</v>
      </c>
      <c r="U532" s="27">
        <v>111</v>
      </c>
      <c r="V532" s="27" t="s">
        <v>282</v>
      </c>
      <c r="W532" s="27" t="s">
        <v>1461</v>
      </c>
      <c r="X532" s="27" t="s">
        <v>72</v>
      </c>
      <c r="Y532" s="27" t="s">
        <v>72</v>
      </c>
      <c r="Z532" s="27" t="s">
        <v>62</v>
      </c>
      <c r="AA532" s="27" t="s">
        <v>194</v>
      </c>
      <c r="AB532" s="27" t="s">
        <v>53</v>
      </c>
      <c r="AC532" s="27" t="s">
        <v>0</v>
      </c>
      <c r="AD532" s="47">
        <v>4369</v>
      </c>
      <c r="AE532" s="47">
        <f t="shared" si="42"/>
        <v>5461.25</v>
      </c>
      <c r="AF532" s="48">
        <f t="shared" si="43"/>
        <v>2016.8278000000003</v>
      </c>
      <c r="AG532" s="47">
        <f t="shared" si="44"/>
        <v>2521.0347500000003</v>
      </c>
      <c r="AH532" s="49" t="s">
        <v>0</v>
      </c>
      <c r="AI532" s="50" t="s">
        <v>0</v>
      </c>
      <c r="AJ532" s="49"/>
      <c r="AK532" s="38">
        <f t="shared" si="45"/>
        <v>0</v>
      </c>
      <c r="AN532" s="3">
        <f t="shared" si="46"/>
        <v>1</v>
      </c>
      <c r="AO532" s="3"/>
    </row>
    <row r="533" spans="1:41" ht="13.15" customHeight="1" x14ac:dyDescent="0.25">
      <c r="A533" s="3"/>
      <c r="B533" s="3"/>
      <c r="C533" s="36" t="s">
        <v>12</v>
      </c>
      <c r="D533" s="58">
        <v>541491</v>
      </c>
      <c r="E533" s="27" t="s">
        <v>1753</v>
      </c>
      <c r="F533" s="37">
        <v>15.335000000000001</v>
      </c>
      <c r="G533" s="27" t="s">
        <v>1745</v>
      </c>
      <c r="H533" s="27"/>
      <c r="I533" s="27" t="s">
        <v>53</v>
      </c>
      <c r="J533" s="27" t="s">
        <v>0</v>
      </c>
      <c r="K533" s="27" t="s">
        <v>0</v>
      </c>
      <c r="L533" s="27" t="s">
        <v>53</v>
      </c>
      <c r="M533" s="27" t="s">
        <v>1754</v>
      </c>
      <c r="N533" s="27" t="s">
        <v>1751</v>
      </c>
      <c r="O533" s="27" t="s">
        <v>1752</v>
      </c>
      <c r="P533" s="27" t="s">
        <v>57</v>
      </c>
      <c r="Q533" s="32" t="s">
        <v>1538</v>
      </c>
      <c r="R533" s="27">
        <v>255</v>
      </c>
      <c r="S533" s="27">
        <v>55</v>
      </c>
      <c r="T533" s="27">
        <v>19</v>
      </c>
      <c r="U533" s="27">
        <v>111</v>
      </c>
      <c r="V533" s="27" t="s">
        <v>282</v>
      </c>
      <c r="W533" s="27" t="s">
        <v>1461</v>
      </c>
      <c r="X533" s="27" t="s">
        <v>61</v>
      </c>
      <c r="Y533" s="27" t="s">
        <v>72</v>
      </c>
      <c r="Z533" s="27" t="s">
        <v>62</v>
      </c>
      <c r="AA533" s="27" t="s">
        <v>1216</v>
      </c>
      <c r="AB533" s="27" t="s">
        <v>53</v>
      </c>
      <c r="AC533" s="27" t="s">
        <v>0</v>
      </c>
      <c r="AD533" s="47">
        <v>4330</v>
      </c>
      <c r="AE533" s="47">
        <f t="shared" si="42"/>
        <v>5412.5</v>
      </c>
      <c r="AF533" s="48">
        <f t="shared" si="43"/>
        <v>1998.6460000000002</v>
      </c>
      <c r="AG533" s="47">
        <f t="shared" si="44"/>
        <v>2498.3075000000003</v>
      </c>
      <c r="AH533" s="49" t="s">
        <v>0</v>
      </c>
      <c r="AI533" s="50" t="s">
        <v>0</v>
      </c>
      <c r="AJ533" s="49"/>
      <c r="AK533" s="38">
        <f t="shared" si="45"/>
        <v>0</v>
      </c>
      <c r="AN533" s="3">
        <f t="shared" si="46"/>
        <v>1</v>
      </c>
      <c r="AO533" s="3"/>
    </row>
    <row r="534" spans="1:41" ht="13.15" customHeight="1" x14ac:dyDescent="0.25">
      <c r="A534" s="3"/>
      <c r="B534" s="3"/>
      <c r="C534" s="36" t="s">
        <v>12</v>
      </c>
      <c r="D534" s="58">
        <v>594170</v>
      </c>
      <c r="E534" s="27" t="s">
        <v>1755</v>
      </c>
      <c r="F534" s="37">
        <v>15.8</v>
      </c>
      <c r="G534" s="27" t="s">
        <v>1745</v>
      </c>
      <c r="H534" s="27"/>
      <c r="I534" s="27" t="s">
        <v>53</v>
      </c>
      <c r="J534" s="27" t="s">
        <v>0</v>
      </c>
      <c r="K534" s="27" t="s">
        <v>0</v>
      </c>
      <c r="L534" s="27" t="s">
        <v>53</v>
      </c>
      <c r="M534" s="27" t="s">
        <v>1756</v>
      </c>
      <c r="N534" s="27" t="s">
        <v>1751</v>
      </c>
      <c r="O534" s="27" t="s">
        <v>1752</v>
      </c>
      <c r="P534" s="27" t="s">
        <v>57</v>
      </c>
      <c r="Q534" s="32" t="s">
        <v>1504</v>
      </c>
      <c r="R534" s="27">
        <v>255</v>
      </c>
      <c r="S534" s="27">
        <v>55</v>
      </c>
      <c r="T534" s="27">
        <v>19</v>
      </c>
      <c r="U534" s="27">
        <v>111</v>
      </c>
      <c r="V534" s="27" t="s">
        <v>282</v>
      </c>
      <c r="W534" s="27" t="s">
        <v>1461</v>
      </c>
      <c r="X534" s="27" t="s">
        <v>72</v>
      </c>
      <c r="Y534" s="27" t="s">
        <v>72</v>
      </c>
      <c r="Z534" s="27" t="s">
        <v>90</v>
      </c>
      <c r="AA534" s="27" t="s">
        <v>73</v>
      </c>
      <c r="AB534" s="27" t="s">
        <v>53</v>
      </c>
      <c r="AC534" s="27" t="s">
        <v>0</v>
      </c>
      <c r="AD534" s="47">
        <v>4454</v>
      </c>
      <c r="AE534" s="47">
        <f t="shared" si="42"/>
        <v>5567.5</v>
      </c>
      <c r="AF534" s="48">
        <f t="shared" si="43"/>
        <v>2056.4548000000004</v>
      </c>
      <c r="AG534" s="47">
        <f t="shared" si="44"/>
        <v>2570.5685000000003</v>
      </c>
      <c r="AH534" s="49" t="s">
        <v>390</v>
      </c>
      <c r="AI534" s="50" t="s">
        <v>0</v>
      </c>
      <c r="AJ534" s="49"/>
      <c r="AK534" s="38">
        <f t="shared" si="45"/>
        <v>0</v>
      </c>
      <c r="AN534" s="3">
        <f t="shared" si="46"/>
        <v>1</v>
      </c>
      <c r="AO534" s="3"/>
    </row>
    <row r="535" spans="1:41" ht="13.15" customHeight="1" x14ac:dyDescent="0.25">
      <c r="A535" s="3"/>
      <c r="B535" s="3"/>
      <c r="C535" s="36" t="s">
        <v>12</v>
      </c>
      <c r="D535" s="58">
        <v>611890</v>
      </c>
      <c r="E535" s="27" t="s">
        <v>1757</v>
      </c>
      <c r="F535" s="37">
        <v>16.004999999999999</v>
      </c>
      <c r="G535" s="27" t="s">
        <v>1758</v>
      </c>
      <c r="H535" s="27"/>
      <c r="I535" s="27" t="s">
        <v>53</v>
      </c>
      <c r="J535" s="27" t="s">
        <v>0</v>
      </c>
      <c r="K535" s="27" t="s">
        <v>53</v>
      </c>
      <c r="L535" s="27" t="s">
        <v>53</v>
      </c>
      <c r="M535" s="27" t="s">
        <v>1759</v>
      </c>
      <c r="N535" s="27" t="s">
        <v>1663</v>
      </c>
      <c r="O535" s="27" t="s">
        <v>1760</v>
      </c>
      <c r="P535" s="27" t="s">
        <v>88</v>
      </c>
      <c r="Q535" s="32" t="s">
        <v>1479</v>
      </c>
      <c r="R535" s="27">
        <v>265</v>
      </c>
      <c r="S535" s="27">
        <v>55</v>
      </c>
      <c r="T535" s="27">
        <v>19</v>
      </c>
      <c r="U535" s="27">
        <v>113</v>
      </c>
      <c r="V535" s="27" t="s">
        <v>70</v>
      </c>
      <c r="W535" s="27" t="s">
        <v>1461</v>
      </c>
      <c r="X535" s="27" t="s">
        <v>62</v>
      </c>
      <c r="Y535" s="27" t="s">
        <v>71</v>
      </c>
      <c r="Z535" s="27" t="s">
        <v>62</v>
      </c>
      <c r="AA535" s="27" t="s">
        <v>658</v>
      </c>
      <c r="AB535" s="27" t="s">
        <v>53</v>
      </c>
      <c r="AC535" s="27" t="s">
        <v>53</v>
      </c>
      <c r="AD535" s="47">
        <v>4419</v>
      </c>
      <c r="AE535" s="47">
        <f t="shared" si="42"/>
        <v>5523.75</v>
      </c>
      <c r="AF535" s="48">
        <f t="shared" si="43"/>
        <v>2040.1378000000004</v>
      </c>
      <c r="AG535" s="47">
        <f t="shared" si="44"/>
        <v>2550.1722500000005</v>
      </c>
      <c r="AH535" s="49" t="s">
        <v>0</v>
      </c>
      <c r="AI535" s="50" t="s">
        <v>0</v>
      </c>
      <c r="AJ535" s="49"/>
      <c r="AK535" s="38">
        <f t="shared" si="45"/>
        <v>0</v>
      </c>
      <c r="AN535" s="3">
        <f t="shared" si="46"/>
        <v>0</v>
      </c>
      <c r="AO535" s="3"/>
    </row>
    <row r="536" spans="1:41" ht="13.15" customHeight="1" x14ac:dyDescent="0.25">
      <c r="A536" s="3"/>
      <c r="B536" s="3"/>
      <c r="C536" s="36" t="s">
        <v>12</v>
      </c>
      <c r="D536" s="58">
        <v>732841</v>
      </c>
      <c r="E536" s="27" t="s">
        <v>1761</v>
      </c>
      <c r="F536" s="37">
        <v>16.757999999999999</v>
      </c>
      <c r="G536" s="27" t="s">
        <v>1758</v>
      </c>
      <c r="H536" s="27"/>
      <c r="I536" s="27" t="s">
        <v>53</v>
      </c>
      <c r="J536" s="27" t="s">
        <v>0</v>
      </c>
      <c r="K536" s="27" t="s">
        <v>53</v>
      </c>
      <c r="L536" s="27" t="s">
        <v>53</v>
      </c>
      <c r="M536" s="27" t="s">
        <v>0</v>
      </c>
      <c r="N536" s="27" t="s">
        <v>1663</v>
      </c>
      <c r="O536" s="27" t="s">
        <v>1760</v>
      </c>
      <c r="P536" s="27" t="s">
        <v>109</v>
      </c>
      <c r="Q536" s="32" t="s">
        <v>1518</v>
      </c>
      <c r="R536" s="27">
        <v>265</v>
      </c>
      <c r="S536" s="27">
        <v>55</v>
      </c>
      <c r="T536" s="27">
        <v>19</v>
      </c>
      <c r="U536" s="27">
        <v>113</v>
      </c>
      <c r="V536" s="27" t="s">
        <v>70</v>
      </c>
      <c r="W536" s="27" t="s">
        <v>1461</v>
      </c>
      <c r="X536" s="27" t="s">
        <v>111</v>
      </c>
      <c r="Y536" s="27" t="s">
        <v>111</v>
      </c>
      <c r="Z536" s="27" t="s">
        <v>111</v>
      </c>
      <c r="AA536" s="27" t="s">
        <v>112</v>
      </c>
      <c r="AB536" s="27" t="s">
        <v>0</v>
      </c>
      <c r="AC536" s="27" t="s">
        <v>0</v>
      </c>
      <c r="AD536" s="47">
        <v>4707</v>
      </c>
      <c r="AE536" s="47">
        <f t="shared" si="42"/>
        <v>5883.75</v>
      </c>
      <c r="AF536" s="48">
        <f t="shared" si="43"/>
        <v>2174.4034000000006</v>
      </c>
      <c r="AG536" s="47">
        <f t="shared" si="44"/>
        <v>2718.0042500000009</v>
      </c>
      <c r="AH536" s="49" t="s">
        <v>0</v>
      </c>
      <c r="AI536" s="50" t="s">
        <v>0</v>
      </c>
      <c r="AJ536" s="49"/>
      <c r="AK536" s="38">
        <f t="shared" si="45"/>
        <v>0</v>
      </c>
      <c r="AN536" s="3">
        <f t="shared" si="46"/>
        <v>0</v>
      </c>
      <c r="AO536" s="3"/>
    </row>
    <row r="537" spans="1:41" ht="13.15" customHeight="1" x14ac:dyDescent="0.25">
      <c r="A537" s="3"/>
      <c r="B537" s="3"/>
      <c r="C537" s="36" t="s">
        <v>12</v>
      </c>
      <c r="D537" s="58">
        <v>817332</v>
      </c>
      <c r="E537" s="27" t="s">
        <v>1762</v>
      </c>
      <c r="F537" s="37">
        <v>15.506</v>
      </c>
      <c r="G537" s="27" t="s">
        <v>1758</v>
      </c>
      <c r="H537" s="27"/>
      <c r="I537" s="27" t="s">
        <v>53</v>
      </c>
      <c r="J537" s="27" t="s">
        <v>0</v>
      </c>
      <c r="K537" s="27" t="s">
        <v>0</v>
      </c>
      <c r="L537" s="27" t="s">
        <v>53</v>
      </c>
      <c r="M537" s="27" t="s">
        <v>1763</v>
      </c>
      <c r="N537" s="27" t="s">
        <v>1764</v>
      </c>
      <c r="O537" s="27" t="s">
        <v>1765</v>
      </c>
      <c r="P537" s="27" t="s">
        <v>57</v>
      </c>
      <c r="Q537" s="32" t="s">
        <v>1504</v>
      </c>
      <c r="R537" s="27">
        <v>265</v>
      </c>
      <c r="S537" s="27">
        <v>55</v>
      </c>
      <c r="T537" s="27">
        <v>19</v>
      </c>
      <c r="U537" s="27">
        <v>113</v>
      </c>
      <c r="V537" s="27" t="s">
        <v>59</v>
      </c>
      <c r="W537" s="27" t="s">
        <v>1461</v>
      </c>
      <c r="X537" s="27" t="s">
        <v>72</v>
      </c>
      <c r="Y537" s="27" t="s">
        <v>72</v>
      </c>
      <c r="Z537" s="27" t="s">
        <v>62</v>
      </c>
      <c r="AA537" s="27" t="s">
        <v>194</v>
      </c>
      <c r="AB537" s="27" t="s">
        <v>53</v>
      </c>
      <c r="AC537" s="27" t="s">
        <v>0</v>
      </c>
      <c r="AD537" s="47">
        <v>4590</v>
      </c>
      <c r="AE537" s="47">
        <f t="shared" si="42"/>
        <v>5737.5</v>
      </c>
      <c r="AF537" s="48">
        <f t="shared" si="43"/>
        <v>2119.8580000000002</v>
      </c>
      <c r="AG537" s="47">
        <f t="shared" si="44"/>
        <v>2649.8225000000002</v>
      </c>
      <c r="AH537" s="49" t="s">
        <v>0</v>
      </c>
      <c r="AI537" s="50" t="s">
        <v>0</v>
      </c>
      <c r="AJ537" s="49"/>
      <c r="AK537" s="38">
        <f t="shared" si="45"/>
        <v>0</v>
      </c>
      <c r="AN537" s="3">
        <f t="shared" si="46"/>
        <v>0</v>
      </c>
      <c r="AO537" s="3"/>
    </row>
    <row r="538" spans="1:41" ht="13.15" customHeight="1" x14ac:dyDescent="0.25">
      <c r="A538" s="3"/>
      <c r="B538" s="3"/>
      <c r="C538" s="36" t="s">
        <v>12</v>
      </c>
      <c r="D538" s="58">
        <v>954813</v>
      </c>
      <c r="E538" s="27" t="s">
        <v>1766</v>
      </c>
      <c r="F538" s="37">
        <v>17.170000000000002</v>
      </c>
      <c r="G538" s="27" t="s">
        <v>1767</v>
      </c>
      <c r="H538" s="27"/>
      <c r="I538" s="27" t="s">
        <v>53</v>
      </c>
      <c r="J538" s="27" t="s">
        <v>0</v>
      </c>
      <c r="K538" s="27" t="s">
        <v>53</v>
      </c>
      <c r="L538" s="27" t="s">
        <v>53</v>
      </c>
      <c r="M538" s="27" t="s">
        <v>0</v>
      </c>
      <c r="N538" s="27" t="s">
        <v>1477</v>
      </c>
      <c r="O538" s="27" t="s">
        <v>1768</v>
      </c>
      <c r="P538" s="27" t="s">
        <v>109</v>
      </c>
      <c r="Q538" s="32" t="s">
        <v>1460</v>
      </c>
      <c r="R538" s="27">
        <v>275</v>
      </c>
      <c r="S538" s="27">
        <v>55</v>
      </c>
      <c r="T538" s="27">
        <v>19</v>
      </c>
      <c r="U538" s="27">
        <v>111</v>
      </c>
      <c r="V538" s="27" t="s">
        <v>70</v>
      </c>
      <c r="W538" s="27" t="s">
        <v>1461</v>
      </c>
      <c r="X538" s="27" t="s">
        <v>111</v>
      </c>
      <c r="Y538" s="27" t="s">
        <v>111</v>
      </c>
      <c r="Z538" s="27" t="s">
        <v>111</v>
      </c>
      <c r="AA538" s="27" t="s">
        <v>112</v>
      </c>
      <c r="AB538" s="27" t="s">
        <v>0</v>
      </c>
      <c r="AC538" s="27" t="s">
        <v>0</v>
      </c>
      <c r="AD538" s="47">
        <v>4651</v>
      </c>
      <c r="AE538" s="47">
        <f t="shared" si="42"/>
        <v>5813.75</v>
      </c>
      <c r="AF538" s="48">
        <f t="shared" si="43"/>
        <v>2148.2962000000002</v>
      </c>
      <c r="AG538" s="47">
        <f t="shared" si="44"/>
        <v>2685.3702500000004</v>
      </c>
      <c r="AH538" s="49" t="s">
        <v>0</v>
      </c>
      <c r="AI538" s="50" t="s">
        <v>0</v>
      </c>
      <c r="AJ538" s="49"/>
      <c r="AK538" s="38">
        <f t="shared" si="45"/>
        <v>0</v>
      </c>
      <c r="AN538" s="3">
        <f t="shared" si="46"/>
        <v>1</v>
      </c>
      <c r="AO538" s="3"/>
    </row>
    <row r="539" spans="1:41" ht="13.15" customHeight="1" x14ac:dyDescent="0.25">
      <c r="A539" s="3"/>
      <c r="B539" s="3"/>
      <c r="C539" s="36" t="s">
        <v>12</v>
      </c>
      <c r="D539" s="58">
        <v>581509</v>
      </c>
      <c r="E539" s="27" t="s">
        <v>1769</v>
      </c>
      <c r="F539" s="37">
        <v>16.669</v>
      </c>
      <c r="G539" s="27" t="s">
        <v>1767</v>
      </c>
      <c r="H539" s="27"/>
      <c r="I539" s="27" t="s">
        <v>53</v>
      </c>
      <c r="J539" s="27" t="s">
        <v>0</v>
      </c>
      <c r="K539" s="27" t="s">
        <v>53</v>
      </c>
      <c r="L539" s="27" t="s">
        <v>53</v>
      </c>
      <c r="M539" s="27" t="s">
        <v>1770</v>
      </c>
      <c r="N539" s="27" t="s">
        <v>1751</v>
      </c>
      <c r="O539" s="27" t="s">
        <v>1771</v>
      </c>
      <c r="P539" s="27" t="s">
        <v>57</v>
      </c>
      <c r="Q539" s="32" t="s">
        <v>1531</v>
      </c>
      <c r="R539" s="27">
        <v>275</v>
      </c>
      <c r="S539" s="27">
        <v>55</v>
      </c>
      <c r="T539" s="27">
        <v>19</v>
      </c>
      <c r="U539" s="27">
        <v>111</v>
      </c>
      <c r="V539" s="27" t="s">
        <v>282</v>
      </c>
      <c r="W539" s="27" t="s">
        <v>1461</v>
      </c>
      <c r="X539" s="27" t="s">
        <v>72</v>
      </c>
      <c r="Y539" s="27" t="s">
        <v>72</v>
      </c>
      <c r="Z539" s="27" t="s">
        <v>62</v>
      </c>
      <c r="AA539" s="27" t="s">
        <v>658</v>
      </c>
      <c r="AB539" s="27" t="s">
        <v>53</v>
      </c>
      <c r="AC539" s="27" t="s">
        <v>0</v>
      </c>
      <c r="AD539" s="47">
        <v>4150</v>
      </c>
      <c r="AE539" s="47">
        <f t="shared" si="42"/>
        <v>5187.5</v>
      </c>
      <c r="AF539" s="48">
        <f t="shared" si="43"/>
        <v>1914.7300000000005</v>
      </c>
      <c r="AG539" s="47">
        <f t="shared" si="44"/>
        <v>2393.4125000000004</v>
      </c>
      <c r="AH539" s="49" t="s">
        <v>0</v>
      </c>
      <c r="AI539" s="50" t="s">
        <v>667</v>
      </c>
      <c r="AJ539" s="49"/>
      <c r="AK539" s="38">
        <f t="shared" si="45"/>
        <v>0</v>
      </c>
      <c r="AN539" s="3">
        <f t="shared" si="46"/>
        <v>1</v>
      </c>
      <c r="AO539" s="3"/>
    </row>
    <row r="540" spans="1:41" ht="13.15" customHeight="1" x14ac:dyDescent="0.25">
      <c r="A540" s="3"/>
      <c r="B540" s="3"/>
      <c r="C540" s="36" t="s">
        <v>12</v>
      </c>
      <c r="D540" s="58">
        <v>848569</v>
      </c>
      <c r="E540" s="27" t="s">
        <v>1772</v>
      </c>
      <c r="F540" s="37">
        <v>15.22</v>
      </c>
      <c r="G540" s="27" t="s">
        <v>1773</v>
      </c>
      <c r="H540" s="27"/>
      <c r="I540" s="27" t="s">
        <v>53</v>
      </c>
      <c r="J540" s="27" t="s">
        <v>0</v>
      </c>
      <c r="K540" s="27" t="s">
        <v>53</v>
      </c>
      <c r="L540" s="27" t="s">
        <v>53</v>
      </c>
      <c r="M540" s="27" t="s">
        <v>0</v>
      </c>
      <c r="N540" s="27" t="s">
        <v>1629</v>
      </c>
      <c r="O540" s="27" t="s">
        <v>1774</v>
      </c>
      <c r="P540" s="27" t="s">
        <v>109</v>
      </c>
      <c r="Q540" s="32" t="s">
        <v>1518</v>
      </c>
      <c r="R540" s="27">
        <v>235</v>
      </c>
      <c r="S540" s="27">
        <v>55</v>
      </c>
      <c r="T540" s="27">
        <v>20</v>
      </c>
      <c r="U540" s="27">
        <v>105</v>
      </c>
      <c r="V540" s="27" t="s">
        <v>70</v>
      </c>
      <c r="W540" s="27" t="s">
        <v>1461</v>
      </c>
      <c r="X540" s="27" t="s">
        <v>111</v>
      </c>
      <c r="Y540" s="27" t="s">
        <v>111</v>
      </c>
      <c r="Z540" s="27" t="s">
        <v>111</v>
      </c>
      <c r="AA540" s="27" t="s">
        <v>112</v>
      </c>
      <c r="AB540" s="27" t="s">
        <v>0</v>
      </c>
      <c r="AC540" s="27" t="s">
        <v>0</v>
      </c>
      <c r="AD540" s="47">
        <v>4565</v>
      </c>
      <c r="AE540" s="47">
        <f t="shared" si="42"/>
        <v>5706.25</v>
      </c>
      <c r="AF540" s="48">
        <f t="shared" si="43"/>
        <v>2108.2030000000004</v>
      </c>
      <c r="AG540" s="47">
        <f t="shared" si="44"/>
        <v>2635.2537500000008</v>
      </c>
      <c r="AH540" s="49" t="s">
        <v>0</v>
      </c>
      <c r="AI540" s="50" t="s">
        <v>0</v>
      </c>
      <c r="AJ540" s="49"/>
      <c r="AK540" s="38">
        <f t="shared" si="45"/>
        <v>0</v>
      </c>
      <c r="AN540" s="3">
        <f t="shared" si="46"/>
        <v>0</v>
      </c>
      <c r="AO540" s="3"/>
    </row>
    <row r="541" spans="1:41" ht="13.15" customHeight="1" x14ac:dyDescent="0.25">
      <c r="A541" s="3"/>
      <c r="B541" s="3"/>
      <c r="C541" s="36" t="s">
        <v>12</v>
      </c>
      <c r="D541" s="58">
        <v>270838</v>
      </c>
      <c r="E541" s="27" t="s">
        <v>1775</v>
      </c>
      <c r="F541" s="37">
        <v>14.477</v>
      </c>
      <c r="G541" s="27" t="s">
        <v>1773</v>
      </c>
      <c r="H541" s="27"/>
      <c r="I541" s="27" t="s">
        <v>53</v>
      </c>
      <c r="J541" s="27" t="s">
        <v>0</v>
      </c>
      <c r="K541" s="27" t="s">
        <v>53</v>
      </c>
      <c r="L541" s="27" t="s">
        <v>53</v>
      </c>
      <c r="M541" s="27" t="s">
        <v>1776</v>
      </c>
      <c r="N541" s="27" t="s">
        <v>1038</v>
      </c>
      <c r="O541" s="27" t="s">
        <v>1777</v>
      </c>
      <c r="P541" s="27" t="s">
        <v>88</v>
      </c>
      <c r="Q541" s="32" t="s">
        <v>1479</v>
      </c>
      <c r="R541" s="27">
        <v>235</v>
      </c>
      <c r="S541" s="27">
        <v>55</v>
      </c>
      <c r="T541" s="27">
        <v>20</v>
      </c>
      <c r="U541" s="27">
        <v>105</v>
      </c>
      <c r="V541" s="27" t="s">
        <v>59</v>
      </c>
      <c r="W541" s="27" t="s">
        <v>1461</v>
      </c>
      <c r="X541" s="27" t="s">
        <v>72</v>
      </c>
      <c r="Y541" s="27" t="s">
        <v>71</v>
      </c>
      <c r="Z541" s="27" t="s">
        <v>90</v>
      </c>
      <c r="AA541" s="27" t="s">
        <v>122</v>
      </c>
      <c r="AB541" s="27" t="s">
        <v>53</v>
      </c>
      <c r="AC541" s="27" t="s">
        <v>53</v>
      </c>
      <c r="AD541" s="47">
        <v>4180</v>
      </c>
      <c r="AE541" s="47">
        <f t="shared" si="42"/>
        <v>5225</v>
      </c>
      <c r="AF541" s="48">
        <f t="shared" si="43"/>
        <v>1928.7159999999999</v>
      </c>
      <c r="AG541" s="47">
        <f t="shared" si="44"/>
        <v>2410.895</v>
      </c>
      <c r="AH541" s="49" t="s">
        <v>0</v>
      </c>
      <c r="AI541" s="50" t="s">
        <v>0</v>
      </c>
      <c r="AJ541" s="49"/>
      <c r="AK541" s="38">
        <f t="shared" si="45"/>
        <v>0</v>
      </c>
      <c r="AN541" s="3">
        <f t="shared" si="46"/>
        <v>0</v>
      </c>
      <c r="AO541" s="3"/>
    </row>
    <row r="542" spans="1:41" ht="13.15" customHeight="1" x14ac:dyDescent="0.25">
      <c r="A542" s="3"/>
      <c r="B542" s="3"/>
      <c r="C542" s="36" t="s">
        <v>12</v>
      </c>
      <c r="D542" s="58">
        <v>162543</v>
      </c>
      <c r="E542" s="27" t="s">
        <v>1778</v>
      </c>
      <c r="F542" s="37">
        <v>14.417</v>
      </c>
      <c r="G542" s="27" t="s">
        <v>1773</v>
      </c>
      <c r="H542" s="27"/>
      <c r="I542" s="27" t="s">
        <v>53</v>
      </c>
      <c r="J542" s="27" t="s">
        <v>0</v>
      </c>
      <c r="K542" s="27" t="s">
        <v>0</v>
      </c>
      <c r="L542" s="27" t="s">
        <v>53</v>
      </c>
      <c r="M542" s="27" t="s">
        <v>1779</v>
      </c>
      <c r="N542" s="27" t="s">
        <v>886</v>
      </c>
      <c r="O542" s="27" t="s">
        <v>1780</v>
      </c>
      <c r="P542" s="27" t="s">
        <v>57</v>
      </c>
      <c r="Q542" s="32" t="s">
        <v>1504</v>
      </c>
      <c r="R542" s="27">
        <v>235</v>
      </c>
      <c r="S542" s="27">
        <v>55</v>
      </c>
      <c r="T542" s="27">
        <v>20</v>
      </c>
      <c r="U542" s="27">
        <v>105</v>
      </c>
      <c r="V542" s="27" t="s">
        <v>282</v>
      </c>
      <c r="W542" s="27" t="s">
        <v>1461</v>
      </c>
      <c r="X542" s="27" t="s">
        <v>72</v>
      </c>
      <c r="Y542" s="27" t="s">
        <v>72</v>
      </c>
      <c r="Z542" s="27" t="s">
        <v>62</v>
      </c>
      <c r="AA542" s="27" t="s">
        <v>631</v>
      </c>
      <c r="AB542" s="27" t="s">
        <v>53</v>
      </c>
      <c r="AC542" s="27" t="s">
        <v>0</v>
      </c>
      <c r="AD542" s="47">
        <v>3971</v>
      </c>
      <c r="AE542" s="47">
        <f t="shared" si="42"/>
        <v>4963.75</v>
      </c>
      <c r="AF542" s="48">
        <f t="shared" si="43"/>
        <v>1831.2802000000004</v>
      </c>
      <c r="AG542" s="47">
        <f t="shared" si="44"/>
        <v>2289.1002500000004</v>
      </c>
      <c r="AH542" s="49" t="s">
        <v>1781</v>
      </c>
      <c r="AI542" s="50" t="s">
        <v>1131</v>
      </c>
      <c r="AJ542" s="49"/>
      <c r="AK542" s="38">
        <f t="shared" si="45"/>
        <v>0</v>
      </c>
      <c r="AN542" s="3">
        <f t="shared" si="46"/>
        <v>0</v>
      </c>
      <c r="AO542" s="3"/>
    </row>
    <row r="543" spans="1:41" ht="13.15" customHeight="1" x14ac:dyDescent="0.25">
      <c r="A543" s="3"/>
      <c r="B543" s="3"/>
      <c r="C543" s="36" t="s">
        <v>12</v>
      </c>
      <c r="D543" s="58">
        <v>363931</v>
      </c>
      <c r="E543" s="27" t="s">
        <v>1782</v>
      </c>
      <c r="F543" s="37">
        <v>16.238</v>
      </c>
      <c r="G543" s="27" t="s">
        <v>1783</v>
      </c>
      <c r="H543" s="27"/>
      <c r="I543" s="27" t="s">
        <v>53</v>
      </c>
      <c r="J543" s="27" t="s">
        <v>0</v>
      </c>
      <c r="K543" s="27" t="s">
        <v>53</v>
      </c>
      <c r="L543" s="27" t="s">
        <v>53</v>
      </c>
      <c r="M543" s="27" t="s">
        <v>1784</v>
      </c>
      <c r="N543" s="27" t="s">
        <v>1488</v>
      </c>
      <c r="O543" s="27" t="s">
        <v>1785</v>
      </c>
      <c r="P543" s="27" t="s">
        <v>88</v>
      </c>
      <c r="Q543" s="32" t="s">
        <v>1479</v>
      </c>
      <c r="R543" s="27">
        <v>255</v>
      </c>
      <c r="S543" s="27">
        <v>55</v>
      </c>
      <c r="T543" s="27">
        <v>20</v>
      </c>
      <c r="U543" s="27">
        <v>110</v>
      </c>
      <c r="V543" s="27" t="s">
        <v>70</v>
      </c>
      <c r="W543" s="27" t="s">
        <v>1461</v>
      </c>
      <c r="X543" s="27" t="s">
        <v>62</v>
      </c>
      <c r="Y543" s="27" t="s">
        <v>71</v>
      </c>
      <c r="Z543" s="27" t="s">
        <v>62</v>
      </c>
      <c r="AA543" s="27" t="s">
        <v>658</v>
      </c>
      <c r="AB543" s="27" t="s">
        <v>53</v>
      </c>
      <c r="AC543" s="27" t="s">
        <v>53</v>
      </c>
      <c r="AD543" s="47">
        <v>4607</v>
      </c>
      <c r="AE543" s="47">
        <f t="shared" si="42"/>
        <v>5758.75</v>
      </c>
      <c r="AF543" s="48">
        <f t="shared" si="43"/>
        <v>2127.7834000000003</v>
      </c>
      <c r="AG543" s="47">
        <f t="shared" si="44"/>
        <v>2659.7292500000003</v>
      </c>
      <c r="AH543" s="49" t="s">
        <v>0</v>
      </c>
      <c r="AI543" s="50" t="s">
        <v>0</v>
      </c>
      <c r="AJ543" s="49"/>
      <c r="AK543" s="38">
        <f t="shared" si="45"/>
        <v>0</v>
      </c>
      <c r="AN543" s="3">
        <f t="shared" si="46"/>
        <v>1</v>
      </c>
      <c r="AO543" s="3"/>
    </row>
    <row r="544" spans="1:41" ht="13.15" customHeight="1" x14ac:dyDescent="0.25">
      <c r="A544" s="3"/>
      <c r="B544" s="3"/>
      <c r="C544" s="36" t="s">
        <v>12</v>
      </c>
      <c r="D544" s="58">
        <v>459802</v>
      </c>
      <c r="E544" s="27" t="s">
        <v>1786</v>
      </c>
      <c r="F544" s="37">
        <v>17.27</v>
      </c>
      <c r="G544" s="27" t="s">
        <v>1783</v>
      </c>
      <c r="H544" s="27"/>
      <c r="I544" s="27" t="s">
        <v>53</v>
      </c>
      <c r="J544" s="27" t="s">
        <v>0</v>
      </c>
      <c r="K544" s="27" t="s">
        <v>53</v>
      </c>
      <c r="L544" s="27" t="s">
        <v>53</v>
      </c>
      <c r="M544" s="27" t="s">
        <v>0</v>
      </c>
      <c r="N544" s="27" t="s">
        <v>1488</v>
      </c>
      <c r="O544" s="27" t="s">
        <v>1785</v>
      </c>
      <c r="P544" s="27" t="s">
        <v>109</v>
      </c>
      <c r="Q544" s="32" t="s">
        <v>1518</v>
      </c>
      <c r="R544" s="27">
        <v>255</v>
      </c>
      <c r="S544" s="27">
        <v>55</v>
      </c>
      <c r="T544" s="27">
        <v>20</v>
      </c>
      <c r="U544" s="27">
        <v>110</v>
      </c>
      <c r="V544" s="27" t="s">
        <v>70</v>
      </c>
      <c r="W544" s="27" t="s">
        <v>1461</v>
      </c>
      <c r="X544" s="27" t="s">
        <v>111</v>
      </c>
      <c r="Y544" s="27" t="s">
        <v>111</v>
      </c>
      <c r="Z544" s="27" t="s">
        <v>111</v>
      </c>
      <c r="AA544" s="27" t="s">
        <v>112</v>
      </c>
      <c r="AB544" s="27" t="s">
        <v>0</v>
      </c>
      <c r="AC544" s="27" t="s">
        <v>0</v>
      </c>
      <c r="AD544" s="47">
        <v>4876</v>
      </c>
      <c r="AE544" s="47">
        <f t="shared" si="42"/>
        <v>6095</v>
      </c>
      <c r="AF544" s="48">
        <f t="shared" si="43"/>
        <v>2253.1912000000002</v>
      </c>
      <c r="AG544" s="47">
        <f t="shared" si="44"/>
        <v>2816.4890000000005</v>
      </c>
      <c r="AH544" s="49" t="s">
        <v>0</v>
      </c>
      <c r="AI544" s="50" t="s">
        <v>0</v>
      </c>
      <c r="AJ544" s="49"/>
      <c r="AK544" s="38">
        <f t="shared" si="45"/>
        <v>0</v>
      </c>
      <c r="AN544" s="3">
        <f t="shared" si="46"/>
        <v>1</v>
      </c>
      <c r="AO544" s="3"/>
    </row>
    <row r="545" spans="1:41" ht="13.15" customHeight="1" x14ac:dyDescent="0.25">
      <c r="A545" s="3"/>
      <c r="B545" s="3"/>
      <c r="C545" s="36" t="s">
        <v>12</v>
      </c>
      <c r="D545" s="58">
        <v>139581</v>
      </c>
      <c r="E545" s="27" t="s">
        <v>1787</v>
      </c>
      <c r="F545" s="37">
        <v>16.126000000000001</v>
      </c>
      <c r="G545" s="27" t="s">
        <v>1783</v>
      </c>
      <c r="H545" s="27"/>
      <c r="I545" s="27" t="s">
        <v>53</v>
      </c>
      <c r="J545" s="27" t="s">
        <v>0</v>
      </c>
      <c r="K545" s="27" t="s">
        <v>0</v>
      </c>
      <c r="L545" s="27" t="s">
        <v>53</v>
      </c>
      <c r="M545" s="27" t="s">
        <v>1788</v>
      </c>
      <c r="N545" s="27" t="s">
        <v>1310</v>
      </c>
      <c r="O545" s="27" t="s">
        <v>1789</v>
      </c>
      <c r="P545" s="27" t="s">
        <v>57</v>
      </c>
      <c r="Q545" s="32" t="s">
        <v>1504</v>
      </c>
      <c r="R545" s="27">
        <v>255</v>
      </c>
      <c r="S545" s="27">
        <v>55</v>
      </c>
      <c r="T545" s="27">
        <v>20</v>
      </c>
      <c r="U545" s="27">
        <v>110</v>
      </c>
      <c r="V545" s="27" t="s">
        <v>282</v>
      </c>
      <c r="W545" s="27" t="s">
        <v>1461</v>
      </c>
      <c r="X545" s="27" t="s">
        <v>72</v>
      </c>
      <c r="Y545" s="27" t="s">
        <v>72</v>
      </c>
      <c r="Z545" s="27" t="s">
        <v>62</v>
      </c>
      <c r="AA545" s="27" t="s">
        <v>194</v>
      </c>
      <c r="AB545" s="27" t="s">
        <v>53</v>
      </c>
      <c r="AC545" s="27" t="s">
        <v>0</v>
      </c>
      <c r="AD545" s="47">
        <v>4941</v>
      </c>
      <c r="AE545" s="47">
        <f t="shared" si="42"/>
        <v>6176.25</v>
      </c>
      <c r="AF545" s="48">
        <f t="shared" si="43"/>
        <v>2283.4942000000001</v>
      </c>
      <c r="AG545" s="47">
        <f t="shared" si="44"/>
        <v>2854.3677500000003</v>
      </c>
      <c r="AH545" s="49" t="s">
        <v>0</v>
      </c>
      <c r="AI545" s="50" t="s">
        <v>0</v>
      </c>
      <c r="AJ545" s="49"/>
      <c r="AK545" s="38">
        <f t="shared" si="45"/>
        <v>0</v>
      </c>
      <c r="AN545" s="3">
        <f t="shared" si="46"/>
        <v>1</v>
      </c>
      <c r="AO545" s="3"/>
    </row>
    <row r="546" spans="1:41" ht="13.15" customHeight="1" x14ac:dyDescent="0.25">
      <c r="A546" s="3"/>
      <c r="B546" s="3"/>
      <c r="C546" s="36" t="s">
        <v>12</v>
      </c>
      <c r="D546" s="58">
        <v>987289</v>
      </c>
      <c r="E546" s="27" t="s">
        <v>1790</v>
      </c>
      <c r="F546" s="37">
        <v>15.891999999999999</v>
      </c>
      <c r="G546" s="27" t="s">
        <v>1783</v>
      </c>
      <c r="H546" s="27"/>
      <c r="I546" s="27" t="s">
        <v>53</v>
      </c>
      <c r="J546" s="27" t="s">
        <v>0</v>
      </c>
      <c r="K546" s="27" t="s">
        <v>0</v>
      </c>
      <c r="L546" s="27" t="s">
        <v>53</v>
      </c>
      <c r="M546" s="27" t="s">
        <v>1791</v>
      </c>
      <c r="N546" s="27" t="s">
        <v>1310</v>
      </c>
      <c r="O546" s="27" t="s">
        <v>1789</v>
      </c>
      <c r="P546" s="27" t="s">
        <v>57</v>
      </c>
      <c r="Q546" s="32" t="s">
        <v>1504</v>
      </c>
      <c r="R546" s="27">
        <v>255</v>
      </c>
      <c r="S546" s="27">
        <v>55</v>
      </c>
      <c r="T546" s="27">
        <v>20</v>
      </c>
      <c r="U546" s="27">
        <v>110</v>
      </c>
      <c r="V546" s="27" t="s">
        <v>282</v>
      </c>
      <c r="W546" s="27" t="s">
        <v>1461</v>
      </c>
      <c r="X546" s="27" t="s">
        <v>72</v>
      </c>
      <c r="Y546" s="27" t="s">
        <v>72</v>
      </c>
      <c r="Z546" s="27" t="s">
        <v>62</v>
      </c>
      <c r="AA546" s="27" t="s">
        <v>658</v>
      </c>
      <c r="AB546" s="27" t="s">
        <v>53</v>
      </c>
      <c r="AC546" s="27" t="s">
        <v>0</v>
      </c>
      <c r="AD546" s="47">
        <v>5037</v>
      </c>
      <c r="AE546" s="47">
        <f t="shared" si="42"/>
        <v>6296.25</v>
      </c>
      <c r="AF546" s="48">
        <f t="shared" si="43"/>
        <v>2328.2494000000006</v>
      </c>
      <c r="AG546" s="47">
        <f t="shared" si="44"/>
        <v>2910.3117500000008</v>
      </c>
      <c r="AH546" s="49" t="s">
        <v>1792</v>
      </c>
      <c r="AI546" s="50" t="s">
        <v>1131</v>
      </c>
      <c r="AJ546" s="49"/>
      <c r="AK546" s="38">
        <f t="shared" si="45"/>
        <v>0</v>
      </c>
      <c r="AN546" s="3">
        <f t="shared" si="46"/>
        <v>1</v>
      </c>
      <c r="AO546" s="3"/>
    </row>
    <row r="547" spans="1:41" ht="13.15" customHeight="1" x14ac:dyDescent="0.25">
      <c r="A547" s="3"/>
      <c r="B547" s="3"/>
      <c r="C547" s="36" t="s">
        <v>12</v>
      </c>
      <c r="D547" s="58">
        <v>484872</v>
      </c>
      <c r="E547" s="27" t="s">
        <v>1793</v>
      </c>
      <c r="F547" s="37">
        <v>17.27</v>
      </c>
      <c r="G547" s="27" t="s">
        <v>1794</v>
      </c>
      <c r="H547" s="27"/>
      <c r="I547" s="27" t="s">
        <v>53</v>
      </c>
      <c r="J547" s="27" t="s">
        <v>0</v>
      </c>
      <c r="K547" s="27" t="s">
        <v>53</v>
      </c>
      <c r="L547" s="27" t="s">
        <v>53</v>
      </c>
      <c r="M547" s="27" t="s">
        <v>0</v>
      </c>
      <c r="N547" s="27" t="s">
        <v>1663</v>
      </c>
      <c r="O547" s="27" t="s">
        <v>1795</v>
      </c>
      <c r="P547" s="27" t="s">
        <v>109</v>
      </c>
      <c r="Q547" s="32" t="s">
        <v>1518</v>
      </c>
      <c r="R547" s="27">
        <v>265</v>
      </c>
      <c r="S547" s="27">
        <v>55</v>
      </c>
      <c r="T547" s="27">
        <v>20</v>
      </c>
      <c r="U547" s="27">
        <v>113</v>
      </c>
      <c r="V547" s="27" t="s">
        <v>70</v>
      </c>
      <c r="W547" s="27" t="s">
        <v>1461</v>
      </c>
      <c r="X547" s="27" t="s">
        <v>111</v>
      </c>
      <c r="Y547" s="27" t="s">
        <v>111</v>
      </c>
      <c r="Z547" s="27" t="s">
        <v>111</v>
      </c>
      <c r="AA547" s="27" t="s">
        <v>112</v>
      </c>
      <c r="AB547" s="27" t="s">
        <v>0</v>
      </c>
      <c r="AC547" s="27" t="s">
        <v>0</v>
      </c>
      <c r="AD547" s="47">
        <v>4897</v>
      </c>
      <c r="AE547" s="47">
        <f t="shared" si="42"/>
        <v>6121.25</v>
      </c>
      <c r="AF547" s="48">
        <f t="shared" si="43"/>
        <v>2262.9814000000001</v>
      </c>
      <c r="AG547" s="47">
        <f t="shared" si="44"/>
        <v>2828.7267500000003</v>
      </c>
      <c r="AH547" s="49" t="s">
        <v>0</v>
      </c>
      <c r="AI547" s="50" t="s">
        <v>0</v>
      </c>
      <c r="AJ547" s="49"/>
      <c r="AK547" s="38">
        <f t="shared" si="45"/>
        <v>0</v>
      </c>
      <c r="AN547" s="3">
        <f t="shared" si="46"/>
        <v>0</v>
      </c>
      <c r="AO547" s="3"/>
    </row>
    <row r="548" spans="1:41" ht="13.15" customHeight="1" x14ac:dyDescent="0.25">
      <c r="A548" s="3"/>
      <c r="B548" s="3"/>
      <c r="C548" s="36" t="s">
        <v>12</v>
      </c>
      <c r="D548" s="58">
        <v>608197</v>
      </c>
      <c r="E548" s="27" t="s">
        <v>1796</v>
      </c>
      <c r="F548" s="37">
        <v>16.664999999999999</v>
      </c>
      <c r="G548" s="27" t="s">
        <v>1794</v>
      </c>
      <c r="H548" s="27"/>
      <c r="I548" s="27" t="s">
        <v>53</v>
      </c>
      <c r="J548" s="27" t="s">
        <v>0</v>
      </c>
      <c r="K548" s="27" t="s">
        <v>53</v>
      </c>
      <c r="L548" s="27" t="s">
        <v>53</v>
      </c>
      <c r="M548" s="27" t="s">
        <v>1797</v>
      </c>
      <c r="N548" s="27" t="s">
        <v>1764</v>
      </c>
      <c r="O548" s="27" t="s">
        <v>1798</v>
      </c>
      <c r="P548" s="27" t="s">
        <v>88</v>
      </c>
      <c r="Q548" s="32" t="s">
        <v>1479</v>
      </c>
      <c r="R548" s="27">
        <v>265</v>
      </c>
      <c r="S548" s="27">
        <v>55</v>
      </c>
      <c r="T548" s="27">
        <v>20</v>
      </c>
      <c r="U548" s="27">
        <v>113</v>
      </c>
      <c r="V548" s="27" t="s">
        <v>59</v>
      </c>
      <c r="W548" s="27" t="s">
        <v>1461</v>
      </c>
      <c r="X548" s="27" t="s">
        <v>62</v>
      </c>
      <c r="Y548" s="27" t="s">
        <v>71</v>
      </c>
      <c r="Z548" s="27" t="s">
        <v>62</v>
      </c>
      <c r="AA548" s="27" t="s">
        <v>658</v>
      </c>
      <c r="AB548" s="27" t="s">
        <v>53</v>
      </c>
      <c r="AC548" s="27" t="s">
        <v>53</v>
      </c>
      <c r="AD548" s="47">
        <v>4625</v>
      </c>
      <c r="AE548" s="47">
        <f t="shared" si="42"/>
        <v>5781.25</v>
      </c>
      <c r="AF548" s="48">
        <f t="shared" si="43"/>
        <v>2136.1750000000006</v>
      </c>
      <c r="AG548" s="47">
        <f t="shared" si="44"/>
        <v>2670.2187500000009</v>
      </c>
      <c r="AH548" s="49" t="s">
        <v>0</v>
      </c>
      <c r="AI548" s="50" t="s">
        <v>0</v>
      </c>
      <c r="AJ548" s="49"/>
      <c r="AK548" s="38">
        <f t="shared" si="45"/>
        <v>0</v>
      </c>
      <c r="AN548" s="3">
        <f t="shared" si="46"/>
        <v>0</v>
      </c>
      <c r="AO548" s="3"/>
    </row>
    <row r="549" spans="1:41" ht="13.15" customHeight="1" x14ac:dyDescent="0.25">
      <c r="A549" s="3"/>
      <c r="B549" s="3"/>
      <c r="C549" s="36" t="s">
        <v>12</v>
      </c>
      <c r="D549" s="58">
        <v>872580</v>
      </c>
      <c r="E549" s="27" t="s">
        <v>1799</v>
      </c>
      <c r="F549" s="37">
        <v>17.751999999999999</v>
      </c>
      <c r="G549" s="27" t="s">
        <v>1800</v>
      </c>
      <c r="H549" s="27"/>
      <c r="I549" s="27" t="s">
        <v>53</v>
      </c>
      <c r="J549" s="27" t="s">
        <v>0</v>
      </c>
      <c r="K549" s="27" t="s">
        <v>53</v>
      </c>
      <c r="L549" s="27" t="s">
        <v>53</v>
      </c>
      <c r="M549" s="27" t="s">
        <v>1801</v>
      </c>
      <c r="N549" s="27" t="s">
        <v>1663</v>
      </c>
      <c r="O549" s="27" t="s">
        <v>1802</v>
      </c>
      <c r="P549" s="27" t="s">
        <v>88</v>
      </c>
      <c r="Q549" s="32" t="s">
        <v>1464</v>
      </c>
      <c r="R549" s="27">
        <v>275</v>
      </c>
      <c r="S549" s="27">
        <v>55</v>
      </c>
      <c r="T549" s="27">
        <v>20</v>
      </c>
      <c r="U549" s="27">
        <v>113</v>
      </c>
      <c r="V549" s="27" t="s">
        <v>70</v>
      </c>
      <c r="W549" s="27" t="s">
        <v>1461</v>
      </c>
      <c r="X549" s="27" t="s">
        <v>62</v>
      </c>
      <c r="Y549" s="27" t="s">
        <v>71</v>
      </c>
      <c r="Z549" s="27" t="s">
        <v>62</v>
      </c>
      <c r="AA549" s="27" t="s">
        <v>658</v>
      </c>
      <c r="AB549" s="27" t="s">
        <v>53</v>
      </c>
      <c r="AC549" s="27" t="s">
        <v>53</v>
      </c>
      <c r="AD549" s="47">
        <v>4588</v>
      </c>
      <c r="AE549" s="47">
        <f t="shared" si="42"/>
        <v>5735</v>
      </c>
      <c r="AF549" s="48">
        <f t="shared" si="43"/>
        <v>2118.9256000000005</v>
      </c>
      <c r="AG549" s="47">
        <f t="shared" si="44"/>
        <v>2648.6570000000006</v>
      </c>
      <c r="AH549" s="49" t="s">
        <v>0</v>
      </c>
      <c r="AI549" s="50" t="s">
        <v>0</v>
      </c>
      <c r="AJ549" s="49"/>
      <c r="AK549" s="38">
        <f t="shared" si="45"/>
        <v>0</v>
      </c>
      <c r="AN549" s="3">
        <f t="shared" si="46"/>
        <v>1</v>
      </c>
      <c r="AO549" s="3"/>
    </row>
    <row r="550" spans="1:41" ht="13.15" customHeight="1" x14ac:dyDescent="0.25">
      <c r="A550" s="3"/>
      <c r="B550" s="3"/>
      <c r="C550" s="36" t="s">
        <v>12</v>
      </c>
      <c r="D550" s="58">
        <v>975430</v>
      </c>
      <c r="E550" s="27" t="s">
        <v>1803</v>
      </c>
      <c r="F550" s="37">
        <v>18.170000000000002</v>
      </c>
      <c r="G550" s="27" t="s">
        <v>1800</v>
      </c>
      <c r="H550" s="27"/>
      <c r="I550" s="27" t="s">
        <v>53</v>
      </c>
      <c r="J550" s="27" t="s">
        <v>0</v>
      </c>
      <c r="K550" s="27" t="s">
        <v>53</v>
      </c>
      <c r="L550" s="27" t="s">
        <v>53</v>
      </c>
      <c r="M550" s="27" t="s">
        <v>0</v>
      </c>
      <c r="N550" s="27" t="s">
        <v>1804</v>
      </c>
      <c r="O550" s="27" t="s">
        <v>1805</v>
      </c>
      <c r="P550" s="27" t="s">
        <v>109</v>
      </c>
      <c r="Q550" s="32" t="s">
        <v>1518</v>
      </c>
      <c r="R550" s="27">
        <v>275</v>
      </c>
      <c r="S550" s="27">
        <v>55</v>
      </c>
      <c r="T550" s="27">
        <v>20</v>
      </c>
      <c r="U550" s="27">
        <v>117</v>
      </c>
      <c r="V550" s="27" t="s">
        <v>70</v>
      </c>
      <c r="W550" s="27" t="s">
        <v>1461</v>
      </c>
      <c r="X550" s="27" t="s">
        <v>111</v>
      </c>
      <c r="Y550" s="27" t="s">
        <v>111</v>
      </c>
      <c r="Z550" s="27" t="s">
        <v>111</v>
      </c>
      <c r="AA550" s="27" t="s">
        <v>112</v>
      </c>
      <c r="AB550" s="27" t="s">
        <v>0</v>
      </c>
      <c r="AC550" s="27" t="s">
        <v>0</v>
      </c>
      <c r="AD550" s="47">
        <v>4952</v>
      </c>
      <c r="AE550" s="47">
        <f t="shared" si="42"/>
        <v>6190</v>
      </c>
      <c r="AF550" s="48">
        <f t="shared" si="43"/>
        <v>2288.6224000000002</v>
      </c>
      <c r="AG550" s="47">
        <f t="shared" si="44"/>
        <v>2860.7780000000002</v>
      </c>
      <c r="AH550" s="49" t="s">
        <v>0</v>
      </c>
      <c r="AI550" s="50" t="s">
        <v>0</v>
      </c>
      <c r="AJ550" s="49"/>
      <c r="AK550" s="38">
        <f t="shared" si="45"/>
        <v>0</v>
      </c>
      <c r="AN550" s="3">
        <f t="shared" si="46"/>
        <v>1</v>
      </c>
      <c r="AO550" s="3"/>
    </row>
    <row r="551" spans="1:41" ht="13.15" customHeight="1" x14ac:dyDescent="0.25">
      <c r="A551" s="3"/>
      <c r="B551" s="3"/>
      <c r="C551" s="36" t="s">
        <v>12</v>
      </c>
      <c r="D551" s="58">
        <v>652559</v>
      </c>
      <c r="E551" s="27" t="s">
        <v>1806</v>
      </c>
      <c r="F551" s="37">
        <v>13.782</v>
      </c>
      <c r="G551" s="27" t="s">
        <v>686</v>
      </c>
      <c r="H551" s="27"/>
      <c r="I551" s="27" t="s">
        <v>53</v>
      </c>
      <c r="J551" s="27" t="s">
        <v>0</v>
      </c>
      <c r="K551" s="27" t="s">
        <v>53</v>
      </c>
      <c r="L551" s="27" t="s">
        <v>53</v>
      </c>
      <c r="M551" s="27" t="s">
        <v>1807</v>
      </c>
      <c r="N551" s="27" t="s">
        <v>188</v>
      </c>
      <c r="O551" s="27" t="s">
        <v>1808</v>
      </c>
      <c r="P551" s="27" t="s">
        <v>88</v>
      </c>
      <c r="Q551" s="32" t="s">
        <v>1479</v>
      </c>
      <c r="R551" s="27">
        <v>235</v>
      </c>
      <c r="S551" s="27">
        <v>50</v>
      </c>
      <c r="T551" s="27">
        <v>19</v>
      </c>
      <c r="U551" s="27">
        <v>103</v>
      </c>
      <c r="V551" s="27" t="s">
        <v>70</v>
      </c>
      <c r="W551" s="27" t="s">
        <v>1461</v>
      </c>
      <c r="X551" s="27" t="s">
        <v>72</v>
      </c>
      <c r="Y551" s="27" t="s">
        <v>71</v>
      </c>
      <c r="Z551" s="27" t="s">
        <v>90</v>
      </c>
      <c r="AA551" s="27" t="s">
        <v>122</v>
      </c>
      <c r="AB551" s="27" t="s">
        <v>53</v>
      </c>
      <c r="AC551" s="27" t="s">
        <v>53</v>
      </c>
      <c r="AD551" s="47">
        <v>3990</v>
      </c>
      <c r="AE551" s="47">
        <f t="shared" si="42"/>
        <v>4987.5</v>
      </c>
      <c r="AF551" s="48">
        <f t="shared" si="43"/>
        <v>1840.1380000000004</v>
      </c>
      <c r="AG551" s="47">
        <f t="shared" si="44"/>
        <v>2300.1725000000006</v>
      </c>
      <c r="AH551" s="49" t="s">
        <v>0</v>
      </c>
      <c r="AI551" s="50" t="s">
        <v>0</v>
      </c>
      <c r="AJ551" s="49"/>
      <c r="AK551" s="38">
        <f t="shared" si="45"/>
        <v>0</v>
      </c>
      <c r="AN551" s="3">
        <f t="shared" si="46"/>
        <v>0</v>
      </c>
      <c r="AO551" s="3"/>
    </row>
    <row r="552" spans="1:41" ht="13.15" customHeight="1" x14ac:dyDescent="0.25">
      <c r="A552" s="3"/>
      <c r="B552" s="3"/>
      <c r="C552" s="36" t="s">
        <v>12</v>
      </c>
      <c r="D552" s="58">
        <v>699555</v>
      </c>
      <c r="E552" s="27" t="s">
        <v>1809</v>
      </c>
      <c r="F552" s="37">
        <v>13.641</v>
      </c>
      <c r="G552" s="27" t="s">
        <v>686</v>
      </c>
      <c r="H552" s="27"/>
      <c r="I552" s="27" t="s">
        <v>53</v>
      </c>
      <c r="J552" s="27" t="s">
        <v>0</v>
      </c>
      <c r="K552" s="27" t="s">
        <v>53</v>
      </c>
      <c r="L552" s="27" t="s">
        <v>53</v>
      </c>
      <c r="M552" s="27" t="s">
        <v>0</v>
      </c>
      <c r="N552" s="27" t="s">
        <v>188</v>
      </c>
      <c r="O552" s="27" t="s">
        <v>1808</v>
      </c>
      <c r="P552" s="27" t="s">
        <v>109</v>
      </c>
      <c r="Q552" s="32" t="s">
        <v>1518</v>
      </c>
      <c r="R552" s="27">
        <v>235</v>
      </c>
      <c r="S552" s="27">
        <v>50</v>
      </c>
      <c r="T552" s="27">
        <v>19</v>
      </c>
      <c r="U552" s="27">
        <v>103</v>
      </c>
      <c r="V552" s="27" t="s">
        <v>70</v>
      </c>
      <c r="W552" s="27" t="s">
        <v>1461</v>
      </c>
      <c r="X552" s="27" t="s">
        <v>111</v>
      </c>
      <c r="Y552" s="27" t="s">
        <v>111</v>
      </c>
      <c r="Z552" s="27" t="s">
        <v>111</v>
      </c>
      <c r="AA552" s="27" t="s">
        <v>112</v>
      </c>
      <c r="AB552" s="27" t="s">
        <v>0</v>
      </c>
      <c r="AC552" s="27" t="s">
        <v>0</v>
      </c>
      <c r="AD552" s="47">
        <v>4217</v>
      </c>
      <c r="AE552" s="47">
        <f t="shared" si="42"/>
        <v>5271.25</v>
      </c>
      <c r="AF552" s="48">
        <f t="shared" si="43"/>
        <v>1945.9654</v>
      </c>
      <c r="AG552" s="47">
        <f t="shared" si="44"/>
        <v>2432.4567500000003</v>
      </c>
      <c r="AH552" s="49" t="s">
        <v>0</v>
      </c>
      <c r="AI552" s="50" t="s">
        <v>0</v>
      </c>
      <c r="AJ552" s="49"/>
      <c r="AK552" s="38">
        <f t="shared" si="45"/>
        <v>0</v>
      </c>
      <c r="AN552" s="3">
        <f t="shared" si="46"/>
        <v>0</v>
      </c>
      <c r="AO552" s="3"/>
    </row>
    <row r="553" spans="1:41" ht="13.15" customHeight="1" x14ac:dyDescent="0.25">
      <c r="A553" s="3"/>
      <c r="B553" s="3"/>
      <c r="C553" s="36" t="s">
        <v>12</v>
      </c>
      <c r="D553" s="58">
        <v>49220</v>
      </c>
      <c r="E553" s="27" t="s">
        <v>1810</v>
      </c>
      <c r="F553" s="37">
        <v>13.725</v>
      </c>
      <c r="G553" s="27" t="s">
        <v>686</v>
      </c>
      <c r="H553" s="27"/>
      <c r="I553" s="27" t="s">
        <v>53</v>
      </c>
      <c r="J553" s="27" t="s">
        <v>0</v>
      </c>
      <c r="K553" s="27" t="s">
        <v>53</v>
      </c>
      <c r="L553" s="27" t="s">
        <v>53</v>
      </c>
      <c r="M553" s="27" t="s">
        <v>1811</v>
      </c>
      <c r="N553" s="27" t="s">
        <v>500</v>
      </c>
      <c r="O553" s="27" t="s">
        <v>1812</v>
      </c>
      <c r="P553" s="27" t="s">
        <v>57</v>
      </c>
      <c r="Q553" s="32" t="s">
        <v>1504</v>
      </c>
      <c r="R553" s="27">
        <v>235</v>
      </c>
      <c r="S553" s="27">
        <v>50</v>
      </c>
      <c r="T553" s="27">
        <v>19</v>
      </c>
      <c r="U553" s="27">
        <v>103</v>
      </c>
      <c r="V553" s="27" t="s">
        <v>282</v>
      </c>
      <c r="W553" s="27" t="s">
        <v>1461</v>
      </c>
      <c r="X553" s="27" t="s">
        <v>61</v>
      </c>
      <c r="Y553" s="27" t="s">
        <v>62</v>
      </c>
      <c r="Z553" s="27" t="s">
        <v>90</v>
      </c>
      <c r="AA553" s="27" t="s">
        <v>136</v>
      </c>
      <c r="AB553" s="27" t="s">
        <v>53</v>
      </c>
      <c r="AC553" s="27" t="s">
        <v>0</v>
      </c>
      <c r="AD553" s="47">
        <v>3700</v>
      </c>
      <c r="AE553" s="47">
        <f t="shared" si="42"/>
        <v>4625</v>
      </c>
      <c r="AF553" s="48">
        <f t="shared" si="43"/>
        <v>1704.9400000000005</v>
      </c>
      <c r="AG553" s="47">
        <f t="shared" si="44"/>
        <v>2131.1750000000006</v>
      </c>
      <c r="AH553" s="49" t="s">
        <v>0</v>
      </c>
      <c r="AI553" s="50" t="s">
        <v>0</v>
      </c>
      <c r="AJ553" s="49"/>
      <c r="AK553" s="38">
        <f t="shared" si="45"/>
        <v>0</v>
      </c>
      <c r="AN553" s="3">
        <f t="shared" si="46"/>
        <v>0</v>
      </c>
      <c r="AO553" s="3"/>
    </row>
    <row r="554" spans="1:41" ht="13.15" customHeight="1" x14ac:dyDescent="0.25">
      <c r="A554" s="3"/>
      <c r="B554" s="3"/>
      <c r="C554" s="36" t="s">
        <v>12</v>
      </c>
      <c r="D554" s="58">
        <v>55187</v>
      </c>
      <c r="E554" s="27" t="s">
        <v>1813</v>
      </c>
      <c r="F554" s="37">
        <v>17.649999999999999</v>
      </c>
      <c r="G554" s="27" t="s">
        <v>690</v>
      </c>
      <c r="H554" s="27"/>
      <c r="I554" s="27" t="s">
        <v>53</v>
      </c>
      <c r="J554" s="27" t="s">
        <v>0</v>
      </c>
      <c r="K554" s="27" t="s">
        <v>53</v>
      </c>
      <c r="L554" s="27" t="s">
        <v>53</v>
      </c>
      <c r="M554" s="27" t="s">
        <v>0</v>
      </c>
      <c r="N554" s="27" t="s">
        <v>1629</v>
      </c>
      <c r="O554" s="27" t="s">
        <v>1814</v>
      </c>
      <c r="P554" s="27" t="s">
        <v>109</v>
      </c>
      <c r="Q554" s="32" t="s">
        <v>1518</v>
      </c>
      <c r="R554" s="27">
        <v>245</v>
      </c>
      <c r="S554" s="27">
        <v>50</v>
      </c>
      <c r="T554" s="27">
        <v>19</v>
      </c>
      <c r="U554" s="27">
        <v>105</v>
      </c>
      <c r="V554" s="27" t="s">
        <v>70</v>
      </c>
      <c r="W554" s="27" t="s">
        <v>1461</v>
      </c>
      <c r="X554" s="27" t="s">
        <v>111</v>
      </c>
      <c r="Y554" s="27" t="s">
        <v>111</v>
      </c>
      <c r="Z554" s="27" t="s">
        <v>111</v>
      </c>
      <c r="AA554" s="27" t="s">
        <v>112</v>
      </c>
      <c r="AB554" s="27" t="s">
        <v>0</v>
      </c>
      <c r="AC554" s="27" t="s">
        <v>0</v>
      </c>
      <c r="AD554" s="47">
        <v>4722</v>
      </c>
      <c r="AE554" s="47">
        <f t="shared" si="42"/>
        <v>5902.5</v>
      </c>
      <c r="AF554" s="48">
        <f t="shared" si="43"/>
        <v>2181.3964000000005</v>
      </c>
      <c r="AG554" s="47">
        <f t="shared" si="44"/>
        <v>2726.7455000000009</v>
      </c>
      <c r="AH554" s="49" t="s">
        <v>283</v>
      </c>
      <c r="AI554" s="50" t="s">
        <v>0</v>
      </c>
      <c r="AJ554" s="49"/>
      <c r="AK554" s="38">
        <f t="shared" si="45"/>
        <v>0</v>
      </c>
      <c r="AN554" s="3">
        <f t="shared" si="46"/>
        <v>1</v>
      </c>
      <c r="AO554" s="3"/>
    </row>
    <row r="555" spans="1:41" ht="13.15" customHeight="1" x14ac:dyDescent="0.25">
      <c r="A555" s="3"/>
      <c r="B555" s="3"/>
      <c r="C555" s="36" t="s">
        <v>12</v>
      </c>
      <c r="D555" s="58">
        <v>499202</v>
      </c>
      <c r="E555" s="27" t="s">
        <v>1815</v>
      </c>
      <c r="F555" s="37">
        <v>13.782</v>
      </c>
      <c r="G555" s="27" t="s">
        <v>690</v>
      </c>
      <c r="H555" s="27"/>
      <c r="I555" s="27" t="s">
        <v>53</v>
      </c>
      <c r="J555" s="27" t="s">
        <v>0</v>
      </c>
      <c r="K555" s="27" t="s">
        <v>53</v>
      </c>
      <c r="L555" s="27" t="s">
        <v>53</v>
      </c>
      <c r="M555" s="27" t="s">
        <v>1816</v>
      </c>
      <c r="N555" s="27" t="s">
        <v>1629</v>
      </c>
      <c r="O555" s="27" t="s">
        <v>1814</v>
      </c>
      <c r="P555" s="27" t="s">
        <v>88</v>
      </c>
      <c r="Q555" s="32" t="s">
        <v>1479</v>
      </c>
      <c r="R555" s="27">
        <v>245</v>
      </c>
      <c r="S555" s="27">
        <v>50</v>
      </c>
      <c r="T555" s="27">
        <v>19</v>
      </c>
      <c r="U555" s="27">
        <v>105</v>
      </c>
      <c r="V555" s="27" t="s">
        <v>70</v>
      </c>
      <c r="W555" s="27" t="s">
        <v>1461</v>
      </c>
      <c r="X555" s="27" t="s">
        <v>72</v>
      </c>
      <c r="Y555" s="27" t="s">
        <v>71</v>
      </c>
      <c r="Z555" s="27" t="s">
        <v>62</v>
      </c>
      <c r="AA555" s="27" t="s">
        <v>658</v>
      </c>
      <c r="AB555" s="27" t="s">
        <v>53</v>
      </c>
      <c r="AC555" s="27" t="s">
        <v>53</v>
      </c>
      <c r="AD555" s="47">
        <v>4454</v>
      </c>
      <c r="AE555" s="47">
        <f t="shared" si="42"/>
        <v>5567.5</v>
      </c>
      <c r="AF555" s="48">
        <f t="shared" si="43"/>
        <v>2056.4548000000004</v>
      </c>
      <c r="AG555" s="47">
        <f t="shared" si="44"/>
        <v>2570.5685000000003</v>
      </c>
      <c r="AH555" s="49" t="s">
        <v>0</v>
      </c>
      <c r="AI555" s="50" t="s">
        <v>0</v>
      </c>
      <c r="AJ555" s="49"/>
      <c r="AK555" s="38">
        <f t="shared" si="45"/>
        <v>0</v>
      </c>
      <c r="AN555" s="3">
        <f t="shared" si="46"/>
        <v>1</v>
      </c>
      <c r="AO555" s="3"/>
    </row>
    <row r="556" spans="1:41" ht="13.15" customHeight="1" x14ac:dyDescent="0.25">
      <c r="A556" s="3"/>
      <c r="B556" s="3"/>
      <c r="C556" s="36" t="s">
        <v>12</v>
      </c>
      <c r="D556" s="58">
        <v>421397</v>
      </c>
      <c r="E556" s="27" t="s">
        <v>1817</v>
      </c>
      <c r="F556" s="37">
        <v>14.813000000000001</v>
      </c>
      <c r="G556" s="27" t="s">
        <v>690</v>
      </c>
      <c r="H556" s="27"/>
      <c r="I556" s="27" t="s">
        <v>53</v>
      </c>
      <c r="J556" s="27" t="s">
        <v>0</v>
      </c>
      <c r="K556" s="27" t="s">
        <v>53</v>
      </c>
      <c r="L556" s="27" t="s">
        <v>53</v>
      </c>
      <c r="M556" s="27" t="s">
        <v>0</v>
      </c>
      <c r="N556" s="27" t="s">
        <v>1038</v>
      </c>
      <c r="O556" s="27" t="s">
        <v>1818</v>
      </c>
      <c r="P556" s="27" t="s">
        <v>109</v>
      </c>
      <c r="Q556" s="32" t="s">
        <v>1518</v>
      </c>
      <c r="R556" s="27">
        <v>245</v>
      </c>
      <c r="S556" s="27">
        <v>50</v>
      </c>
      <c r="T556" s="27">
        <v>19</v>
      </c>
      <c r="U556" s="27">
        <v>105</v>
      </c>
      <c r="V556" s="27" t="s">
        <v>59</v>
      </c>
      <c r="W556" s="27" t="s">
        <v>1461</v>
      </c>
      <c r="X556" s="27" t="s">
        <v>0</v>
      </c>
      <c r="Y556" s="27" t="s">
        <v>0</v>
      </c>
      <c r="Z556" s="27" t="s">
        <v>0</v>
      </c>
      <c r="AA556" s="27" t="s">
        <v>0</v>
      </c>
      <c r="AB556" s="27" t="s">
        <v>0</v>
      </c>
      <c r="AC556" s="27" t="s">
        <v>0</v>
      </c>
      <c r="AD556" s="47">
        <v>4428</v>
      </c>
      <c r="AE556" s="47">
        <f t="shared" si="42"/>
        <v>5535</v>
      </c>
      <c r="AF556" s="48">
        <f t="shared" si="43"/>
        <v>2044.3335999999999</v>
      </c>
      <c r="AG556" s="47">
        <f t="shared" si="44"/>
        <v>2555.4169999999999</v>
      </c>
      <c r="AH556" s="49" t="s">
        <v>0</v>
      </c>
      <c r="AI556" s="50" t="s">
        <v>667</v>
      </c>
      <c r="AJ556" s="49"/>
      <c r="AK556" s="38">
        <f t="shared" si="45"/>
        <v>0</v>
      </c>
      <c r="AN556" s="3">
        <f t="shared" si="46"/>
        <v>1</v>
      </c>
      <c r="AO556" s="3"/>
    </row>
    <row r="557" spans="1:41" ht="13.15" customHeight="1" x14ac:dyDescent="0.25">
      <c r="A557" s="3"/>
      <c r="B557" s="3"/>
      <c r="C557" s="36" t="s">
        <v>12</v>
      </c>
      <c r="D557" s="58">
        <v>195027</v>
      </c>
      <c r="E557" s="27" t="s">
        <v>1819</v>
      </c>
      <c r="F557" s="37">
        <v>15.6</v>
      </c>
      <c r="G557" s="27" t="s">
        <v>690</v>
      </c>
      <c r="H557" s="27"/>
      <c r="I557" s="27" t="s">
        <v>53</v>
      </c>
      <c r="J557" s="27" t="s">
        <v>0</v>
      </c>
      <c r="K557" s="27" t="s">
        <v>53</v>
      </c>
      <c r="L557" s="27" t="s">
        <v>53</v>
      </c>
      <c r="M557" s="27" t="s">
        <v>1820</v>
      </c>
      <c r="N557" s="27" t="s">
        <v>886</v>
      </c>
      <c r="O557" s="27" t="s">
        <v>1821</v>
      </c>
      <c r="P557" s="27" t="s">
        <v>57</v>
      </c>
      <c r="Q557" s="32" t="s">
        <v>1504</v>
      </c>
      <c r="R557" s="27">
        <v>245</v>
      </c>
      <c r="S557" s="27">
        <v>50</v>
      </c>
      <c r="T557" s="27">
        <v>19</v>
      </c>
      <c r="U557" s="27">
        <v>105</v>
      </c>
      <c r="V557" s="27" t="s">
        <v>282</v>
      </c>
      <c r="W557" s="27" t="s">
        <v>1461</v>
      </c>
      <c r="X557" s="27" t="s">
        <v>72</v>
      </c>
      <c r="Y557" s="27" t="s">
        <v>62</v>
      </c>
      <c r="Z557" s="27" t="s">
        <v>62</v>
      </c>
      <c r="AA557" s="27" t="s">
        <v>631</v>
      </c>
      <c r="AB557" s="27" t="s">
        <v>53</v>
      </c>
      <c r="AC557" s="27" t="s">
        <v>0</v>
      </c>
      <c r="AD557" s="47">
        <v>3595</v>
      </c>
      <c r="AE557" s="47">
        <f t="shared" si="42"/>
        <v>4493.75</v>
      </c>
      <c r="AF557" s="48">
        <f t="shared" si="43"/>
        <v>1655.9890000000003</v>
      </c>
      <c r="AG557" s="47">
        <f t="shared" si="44"/>
        <v>2069.9862500000004</v>
      </c>
      <c r="AH557" s="49" t="s">
        <v>472</v>
      </c>
      <c r="AI557" s="50" t="s">
        <v>0</v>
      </c>
      <c r="AJ557" s="49"/>
      <c r="AK557" s="38">
        <f t="shared" si="45"/>
        <v>0</v>
      </c>
      <c r="AN557" s="3">
        <f t="shared" si="46"/>
        <v>1</v>
      </c>
      <c r="AO557" s="3"/>
    </row>
    <row r="558" spans="1:41" ht="13.15" customHeight="1" x14ac:dyDescent="0.25">
      <c r="A558" s="3"/>
      <c r="B558" s="3"/>
      <c r="C558" s="36" t="s">
        <v>12</v>
      </c>
      <c r="D558" s="58">
        <v>680055</v>
      </c>
      <c r="E558" s="27" t="s">
        <v>1822</v>
      </c>
      <c r="F558" s="37">
        <v>14.813000000000001</v>
      </c>
      <c r="G558" s="27" t="s">
        <v>690</v>
      </c>
      <c r="H558" s="27"/>
      <c r="I558" s="27" t="s">
        <v>53</v>
      </c>
      <c r="J558" s="27" t="s">
        <v>0</v>
      </c>
      <c r="K558" s="27" t="s">
        <v>53</v>
      </c>
      <c r="L558" s="27" t="s">
        <v>53</v>
      </c>
      <c r="M558" s="27" t="s">
        <v>1823</v>
      </c>
      <c r="N558" s="27" t="s">
        <v>886</v>
      </c>
      <c r="O558" s="27" t="s">
        <v>1821</v>
      </c>
      <c r="P558" s="27" t="s">
        <v>57</v>
      </c>
      <c r="Q558" s="32" t="s">
        <v>1504</v>
      </c>
      <c r="R558" s="27">
        <v>245</v>
      </c>
      <c r="S558" s="27">
        <v>50</v>
      </c>
      <c r="T558" s="27">
        <v>19</v>
      </c>
      <c r="U558" s="27">
        <v>105</v>
      </c>
      <c r="V558" s="27" t="s">
        <v>282</v>
      </c>
      <c r="W558" s="27" t="s">
        <v>1461</v>
      </c>
      <c r="X558" s="27" t="s">
        <v>72</v>
      </c>
      <c r="Y558" s="27" t="s">
        <v>72</v>
      </c>
      <c r="Z558" s="27" t="s">
        <v>62</v>
      </c>
      <c r="AA558" s="27" t="s">
        <v>201</v>
      </c>
      <c r="AB558" s="27" t="s">
        <v>53</v>
      </c>
      <c r="AC558" s="27" t="s">
        <v>0</v>
      </c>
      <c r="AD558" s="47">
        <v>3257</v>
      </c>
      <c r="AE558" s="47">
        <f t="shared" si="42"/>
        <v>4071.25</v>
      </c>
      <c r="AF558" s="48">
        <f t="shared" si="43"/>
        <v>1498.4134000000004</v>
      </c>
      <c r="AG558" s="47">
        <f t="shared" si="44"/>
        <v>1873.0167500000005</v>
      </c>
      <c r="AH558" s="49" t="s">
        <v>0</v>
      </c>
      <c r="AI558" s="50" t="s">
        <v>0</v>
      </c>
      <c r="AJ558" s="49"/>
      <c r="AK558" s="38">
        <f t="shared" si="45"/>
        <v>0</v>
      </c>
      <c r="AN558" s="3">
        <f t="shared" si="46"/>
        <v>1</v>
      </c>
      <c r="AO558" s="3"/>
    </row>
    <row r="559" spans="1:41" ht="13.15" customHeight="1" x14ac:dyDescent="0.25">
      <c r="A559" s="3"/>
      <c r="B559" s="3"/>
      <c r="C559" s="36" t="s">
        <v>12</v>
      </c>
      <c r="D559" s="58">
        <v>149233</v>
      </c>
      <c r="E559" s="27" t="s">
        <v>1824</v>
      </c>
      <c r="F559" s="37">
        <v>15.66</v>
      </c>
      <c r="G559" s="27" t="s">
        <v>1825</v>
      </c>
      <c r="H559" s="27"/>
      <c r="I559" s="27" t="s">
        <v>53</v>
      </c>
      <c r="J559" s="27" t="s">
        <v>0</v>
      </c>
      <c r="K559" s="27" t="s">
        <v>53</v>
      </c>
      <c r="L559" s="27" t="s">
        <v>53</v>
      </c>
      <c r="M559" s="27" t="s">
        <v>0</v>
      </c>
      <c r="N559" s="27" t="s">
        <v>1615</v>
      </c>
      <c r="O559" s="27" t="s">
        <v>1826</v>
      </c>
      <c r="P559" s="27" t="s">
        <v>109</v>
      </c>
      <c r="Q559" s="32" t="s">
        <v>1518</v>
      </c>
      <c r="R559" s="27">
        <v>255</v>
      </c>
      <c r="S559" s="27">
        <v>50</v>
      </c>
      <c r="T559" s="27">
        <v>19</v>
      </c>
      <c r="U559" s="27">
        <v>107</v>
      </c>
      <c r="V559" s="27" t="s">
        <v>70</v>
      </c>
      <c r="W559" s="27" t="s">
        <v>1461</v>
      </c>
      <c r="X559" s="27" t="s">
        <v>111</v>
      </c>
      <c r="Y559" s="27" t="s">
        <v>111</v>
      </c>
      <c r="Z559" s="27" t="s">
        <v>111</v>
      </c>
      <c r="AA559" s="27" t="s">
        <v>112</v>
      </c>
      <c r="AB559" s="27" t="s">
        <v>0</v>
      </c>
      <c r="AC559" s="27" t="s">
        <v>0</v>
      </c>
      <c r="AD559" s="47">
        <v>4705</v>
      </c>
      <c r="AE559" s="47">
        <f t="shared" si="42"/>
        <v>5881.25</v>
      </c>
      <c r="AF559" s="48">
        <f t="shared" si="43"/>
        <v>2173.4710000000005</v>
      </c>
      <c r="AG559" s="47">
        <f t="shared" si="44"/>
        <v>2716.8387500000008</v>
      </c>
      <c r="AH559" s="49" t="s">
        <v>0</v>
      </c>
      <c r="AI559" s="50" t="s">
        <v>0</v>
      </c>
      <c r="AJ559" s="49"/>
      <c r="AK559" s="38">
        <f t="shared" si="45"/>
        <v>0</v>
      </c>
      <c r="AN559" s="3">
        <f t="shared" si="46"/>
        <v>0</v>
      </c>
      <c r="AO559" s="3"/>
    </row>
    <row r="560" spans="1:41" ht="13.15" customHeight="1" x14ac:dyDescent="0.25">
      <c r="A560" s="3"/>
      <c r="B560" s="3"/>
      <c r="C560" s="36" t="s">
        <v>12</v>
      </c>
      <c r="D560" s="58">
        <v>812196</v>
      </c>
      <c r="E560" s="27" t="s">
        <v>1827</v>
      </c>
      <c r="F560" s="37">
        <v>15.375</v>
      </c>
      <c r="G560" s="27" t="s">
        <v>1825</v>
      </c>
      <c r="H560" s="27"/>
      <c r="I560" s="27" t="s">
        <v>53</v>
      </c>
      <c r="J560" s="27" t="s">
        <v>0</v>
      </c>
      <c r="K560" s="27" t="s">
        <v>53</v>
      </c>
      <c r="L560" s="27" t="s">
        <v>53</v>
      </c>
      <c r="M560" s="27" t="s">
        <v>0</v>
      </c>
      <c r="N560" s="27" t="s">
        <v>1615</v>
      </c>
      <c r="O560" s="27" t="s">
        <v>1826</v>
      </c>
      <c r="P560" s="27" t="s">
        <v>109</v>
      </c>
      <c r="Q560" s="32" t="s">
        <v>1518</v>
      </c>
      <c r="R560" s="27">
        <v>255</v>
      </c>
      <c r="S560" s="27">
        <v>50</v>
      </c>
      <c r="T560" s="27">
        <v>19</v>
      </c>
      <c r="U560" s="27">
        <v>107</v>
      </c>
      <c r="V560" s="27" t="s">
        <v>70</v>
      </c>
      <c r="W560" s="27" t="s">
        <v>1461</v>
      </c>
      <c r="X560" s="27" t="s">
        <v>111</v>
      </c>
      <c r="Y560" s="27" t="s">
        <v>111</v>
      </c>
      <c r="Z560" s="27" t="s">
        <v>111</v>
      </c>
      <c r="AA560" s="27" t="s">
        <v>112</v>
      </c>
      <c r="AB560" s="27" t="s">
        <v>0</v>
      </c>
      <c r="AC560" s="27" t="s">
        <v>0</v>
      </c>
      <c r="AD560" s="47">
        <v>4857</v>
      </c>
      <c r="AE560" s="47">
        <f t="shared" si="42"/>
        <v>6071.25</v>
      </c>
      <c r="AF560" s="48">
        <f t="shared" si="43"/>
        <v>2244.3334000000004</v>
      </c>
      <c r="AG560" s="47">
        <f t="shared" si="44"/>
        <v>2805.4167500000003</v>
      </c>
      <c r="AH560" s="49" t="s">
        <v>283</v>
      </c>
      <c r="AI560" s="50" t="s">
        <v>0</v>
      </c>
      <c r="AJ560" s="49"/>
      <c r="AK560" s="38">
        <f t="shared" si="45"/>
        <v>0</v>
      </c>
      <c r="AN560" s="3">
        <f t="shared" si="46"/>
        <v>0</v>
      </c>
      <c r="AO560" s="3"/>
    </row>
    <row r="561" spans="1:41" ht="13.15" customHeight="1" x14ac:dyDescent="0.25">
      <c r="A561" s="3"/>
      <c r="B561" s="3"/>
      <c r="C561" s="36" t="s">
        <v>12</v>
      </c>
      <c r="D561" s="58">
        <v>756706</v>
      </c>
      <c r="E561" s="27" t="s">
        <v>1828</v>
      </c>
      <c r="F561" s="37">
        <v>14.867000000000001</v>
      </c>
      <c r="G561" s="27" t="s">
        <v>1825</v>
      </c>
      <c r="H561" s="27"/>
      <c r="I561" s="27" t="s">
        <v>53</v>
      </c>
      <c r="J561" s="27" t="s">
        <v>0</v>
      </c>
      <c r="K561" s="27" t="s">
        <v>53</v>
      </c>
      <c r="L561" s="27" t="s">
        <v>53</v>
      </c>
      <c r="M561" s="27" t="s">
        <v>1829</v>
      </c>
      <c r="N561" s="27" t="s">
        <v>1051</v>
      </c>
      <c r="O561" s="27" t="s">
        <v>1830</v>
      </c>
      <c r="P561" s="27" t="s">
        <v>88</v>
      </c>
      <c r="Q561" s="32" t="s">
        <v>1479</v>
      </c>
      <c r="R561" s="27">
        <v>255</v>
      </c>
      <c r="S561" s="27">
        <v>50</v>
      </c>
      <c r="T561" s="27">
        <v>19</v>
      </c>
      <c r="U561" s="27">
        <v>107</v>
      </c>
      <c r="V561" s="27" t="s">
        <v>59</v>
      </c>
      <c r="W561" s="27" t="s">
        <v>1461</v>
      </c>
      <c r="X561" s="27" t="s">
        <v>72</v>
      </c>
      <c r="Y561" s="27" t="s">
        <v>71</v>
      </c>
      <c r="Z561" s="27" t="s">
        <v>62</v>
      </c>
      <c r="AA561" s="27" t="s">
        <v>658</v>
      </c>
      <c r="AB561" s="27" t="s">
        <v>53</v>
      </c>
      <c r="AC561" s="27" t="s">
        <v>53</v>
      </c>
      <c r="AD561" s="47">
        <v>4333</v>
      </c>
      <c r="AE561" s="47">
        <f t="shared" si="42"/>
        <v>5416.25</v>
      </c>
      <c r="AF561" s="48">
        <f t="shared" si="43"/>
        <v>2000.0446000000002</v>
      </c>
      <c r="AG561" s="47">
        <f t="shared" si="44"/>
        <v>2500.0557500000004</v>
      </c>
      <c r="AH561" s="49" t="s">
        <v>0</v>
      </c>
      <c r="AI561" s="50" t="s">
        <v>0</v>
      </c>
      <c r="AJ561" s="49"/>
      <c r="AK561" s="38">
        <f t="shared" si="45"/>
        <v>0</v>
      </c>
      <c r="AN561" s="3">
        <f t="shared" si="46"/>
        <v>0</v>
      </c>
      <c r="AO561" s="3"/>
    </row>
    <row r="562" spans="1:41" ht="13.15" customHeight="1" x14ac:dyDescent="0.25">
      <c r="A562" s="3"/>
      <c r="B562" s="3"/>
      <c r="C562" s="36" t="s">
        <v>12</v>
      </c>
      <c r="D562" s="58">
        <v>441908</v>
      </c>
      <c r="E562" s="27" t="s">
        <v>1831</v>
      </c>
      <c r="F562" s="37">
        <v>18</v>
      </c>
      <c r="G562" s="27" t="s">
        <v>1825</v>
      </c>
      <c r="H562" s="27"/>
      <c r="I562" s="27" t="s">
        <v>53</v>
      </c>
      <c r="J562" s="27" t="s">
        <v>0</v>
      </c>
      <c r="K562" s="27" t="s">
        <v>0</v>
      </c>
      <c r="L562" s="27" t="s">
        <v>53</v>
      </c>
      <c r="M562" s="27" t="s">
        <v>1832</v>
      </c>
      <c r="N562" s="27" t="s">
        <v>1059</v>
      </c>
      <c r="O562" s="27" t="s">
        <v>1833</v>
      </c>
      <c r="P562" s="27" t="s">
        <v>57</v>
      </c>
      <c r="Q562" s="32" t="s">
        <v>1538</v>
      </c>
      <c r="R562" s="27">
        <v>255</v>
      </c>
      <c r="S562" s="27">
        <v>50</v>
      </c>
      <c r="T562" s="27">
        <v>19</v>
      </c>
      <c r="U562" s="27">
        <v>107</v>
      </c>
      <c r="V562" s="27" t="s">
        <v>282</v>
      </c>
      <c r="W562" s="27" t="s">
        <v>1461</v>
      </c>
      <c r="X562" s="27" t="s">
        <v>61</v>
      </c>
      <c r="Y562" s="27" t="s">
        <v>72</v>
      </c>
      <c r="Z562" s="27" t="s">
        <v>62</v>
      </c>
      <c r="AA562" s="27" t="s">
        <v>1216</v>
      </c>
      <c r="AB562" s="27" t="s">
        <v>53</v>
      </c>
      <c r="AC562" s="27" t="s">
        <v>0</v>
      </c>
      <c r="AD562" s="47">
        <v>3980</v>
      </c>
      <c r="AE562" s="47">
        <f t="shared" si="42"/>
        <v>4975</v>
      </c>
      <c r="AF562" s="48">
        <f t="shared" si="43"/>
        <v>1835.4760000000001</v>
      </c>
      <c r="AG562" s="47">
        <f t="shared" si="44"/>
        <v>2294.3450000000003</v>
      </c>
      <c r="AH562" s="49" t="s">
        <v>472</v>
      </c>
      <c r="AI562" s="50" t="s">
        <v>0</v>
      </c>
      <c r="AJ562" s="49"/>
      <c r="AK562" s="38">
        <f t="shared" si="45"/>
        <v>0</v>
      </c>
      <c r="AN562" s="3">
        <f t="shared" si="46"/>
        <v>0</v>
      </c>
      <c r="AO562" s="3"/>
    </row>
    <row r="563" spans="1:41" ht="13.15" customHeight="1" x14ac:dyDescent="0.25">
      <c r="A563" s="3"/>
      <c r="B563" s="3"/>
      <c r="C563" s="36" t="s">
        <v>12</v>
      </c>
      <c r="D563" s="58">
        <v>550009</v>
      </c>
      <c r="E563" s="27" t="s">
        <v>1834</v>
      </c>
      <c r="F563" s="37">
        <v>15.679</v>
      </c>
      <c r="G563" s="27" t="s">
        <v>1825</v>
      </c>
      <c r="H563" s="27"/>
      <c r="I563" s="27" t="s">
        <v>53</v>
      </c>
      <c r="J563" s="27" t="s">
        <v>0</v>
      </c>
      <c r="K563" s="27" t="s">
        <v>0</v>
      </c>
      <c r="L563" s="27" t="s">
        <v>53</v>
      </c>
      <c r="M563" s="27" t="s">
        <v>1835</v>
      </c>
      <c r="N563" s="27" t="s">
        <v>1059</v>
      </c>
      <c r="O563" s="27" t="s">
        <v>1833</v>
      </c>
      <c r="P563" s="27" t="s">
        <v>57</v>
      </c>
      <c r="Q563" s="32" t="s">
        <v>1538</v>
      </c>
      <c r="R563" s="27">
        <v>255</v>
      </c>
      <c r="S563" s="27">
        <v>50</v>
      </c>
      <c r="T563" s="27">
        <v>19</v>
      </c>
      <c r="U563" s="27">
        <v>107</v>
      </c>
      <c r="V563" s="27" t="s">
        <v>282</v>
      </c>
      <c r="W563" s="27" t="s">
        <v>1461</v>
      </c>
      <c r="X563" s="27" t="s">
        <v>61</v>
      </c>
      <c r="Y563" s="27" t="s">
        <v>72</v>
      </c>
      <c r="Z563" s="27" t="s">
        <v>90</v>
      </c>
      <c r="AA563" s="27" t="s">
        <v>63</v>
      </c>
      <c r="AB563" s="27" t="s">
        <v>53</v>
      </c>
      <c r="AC563" s="27" t="s">
        <v>0</v>
      </c>
      <c r="AD563" s="47">
        <v>3696</v>
      </c>
      <c r="AE563" s="47">
        <f t="shared" si="42"/>
        <v>4620</v>
      </c>
      <c r="AF563" s="48">
        <f t="shared" si="43"/>
        <v>1703.0752000000002</v>
      </c>
      <c r="AG563" s="47">
        <f t="shared" si="44"/>
        <v>2128.8440000000001</v>
      </c>
      <c r="AH563" s="49" t="s">
        <v>390</v>
      </c>
      <c r="AI563" s="50" t="s">
        <v>0</v>
      </c>
      <c r="AJ563" s="49"/>
      <c r="AK563" s="38">
        <f t="shared" si="45"/>
        <v>0</v>
      </c>
      <c r="AN563" s="3">
        <f t="shared" si="46"/>
        <v>0</v>
      </c>
      <c r="AO563" s="3"/>
    </row>
    <row r="564" spans="1:41" ht="13.15" customHeight="1" x14ac:dyDescent="0.25">
      <c r="A564" s="3"/>
      <c r="B564" s="3"/>
      <c r="C564" s="36" t="s">
        <v>12</v>
      </c>
      <c r="D564" s="58">
        <v>835346</v>
      </c>
      <c r="E564" s="27" t="s">
        <v>1836</v>
      </c>
      <c r="F564" s="37">
        <v>14.865</v>
      </c>
      <c r="G564" s="27" t="s">
        <v>1825</v>
      </c>
      <c r="H564" s="27"/>
      <c r="I564" s="27" t="s">
        <v>53</v>
      </c>
      <c r="J564" s="27" t="s">
        <v>0</v>
      </c>
      <c r="K564" s="27" t="s">
        <v>53</v>
      </c>
      <c r="L564" s="27" t="s">
        <v>53</v>
      </c>
      <c r="M564" s="27" t="s">
        <v>1837</v>
      </c>
      <c r="N564" s="27" t="s">
        <v>1059</v>
      </c>
      <c r="O564" s="27" t="s">
        <v>1833</v>
      </c>
      <c r="P564" s="27" t="s">
        <v>57</v>
      </c>
      <c r="Q564" s="32" t="s">
        <v>1504</v>
      </c>
      <c r="R564" s="27">
        <v>255</v>
      </c>
      <c r="S564" s="27">
        <v>50</v>
      </c>
      <c r="T564" s="27">
        <v>19</v>
      </c>
      <c r="U564" s="27">
        <v>107</v>
      </c>
      <c r="V564" s="27" t="s">
        <v>282</v>
      </c>
      <c r="W564" s="27" t="s">
        <v>1461</v>
      </c>
      <c r="X564" s="27" t="s">
        <v>72</v>
      </c>
      <c r="Y564" s="27" t="s">
        <v>62</v>
      </c>
      <c r="Z564" s="27" t="s">
        <v>90</v>
      </c>
      <c r="AA564" s="27" t="s">
        <v>73</v>
      </c>
      <c r="AB564" s="27" t="s">
        <v>53</v>
      </c>
      <c r="AC564" s="27" t="s">
        <v>0</v>
      </c>
      <c r="AD564" s="47">
        <v>3658</v>
      </c>
      <c r="AE564" s="47">
        <f t="shared" si="42"/>
        <v>4572.5</v>
      </c>
      <c r="AF564" s="48">
        <f t="shared" si="43"/>
        <v>1685.3596000000002</v>
      </c>
      <c r="AG564" s="47">
        <f t="shared" si="44"/>
        <v>2106.6995000000002</v>
      </c>
      <c r="AH564" s="49" t="s">
        <v>0</v>
      </c>
      <c r="AI564" s="50" t="s">
        <v>0</v>
      </c>
      <c r="AJ564" s="49"/>
      <c r="AK564" s="38">
        <f t="shared" si="45"/>
        <v>0</v>
      </c>
      <c r="AN564" s="3">
        <f t="shared" si="46"/>
        <v>0</v>
      </c>
      <c r="AO564" s="3"/>
    </row>
    <row r="565" spans="1:41" ht="13.15" customHeight="1" x14ac:dyDescent="0.25">
      <c r="A565" s="3"/>
      <c r="B565" s="3"/>
      <c r="C565" s="36" t="s">
        <v>12</v>
      </c>
      <c r="D565" s="58">
        <v>580790</v>
      </c>
      <c r="E565" s="27" t="s">
        <v>1838</v>
      </c>
      <c r="F565" s="37">
        <v>15.66</v>
      </c>
      <c r="G565" s="27" t="s">
        <v>1839</v>
      </c>
      <c r="H565" s="27"/>
      <c r="I565" s="27" t="s">
        <v>53</v>
      </c>
      <c r="J565" s="27" t="s">
        <v>0</v>
      </c>
      <c r="K565" s="27" t="s">
        <v>53</v>
      </c>
      <c r="L565" s="27" t="s">
        <v>53</v>
      </c>
      <c r="M565" s="27" t="s">
        <v>0</v>
      </c>
      <c r="N565" s="27" t="s">
        <v>1488</v>
      </c>
      <c r="O565" s="27" t="s">
        <v>1840</v>
      </c>
      <c r="P565" s="27" t="s">
        <v>109</v>
      </c>
      <c r="Q565" s="32" t="s">
        <v>1518</v>
      </c>
      <c r="R565" s="27">
        <v>265</v>
      </c>
      <c r="S565" s="27">
        <v>50</v>
      </c>
      <c r="T565" s="27">
        <v>19</v>
      </c>
      <c r="U565" s="27">
        <v>110</v>
      </c>
      <c r="V565" s="27" t="s">
        <v>70</v>
      </c>
      <c r="W565" s="27" t="s">
        <v>1461</v>
      </c>
      <c r="X565" s="27" t="s">
        <v>111</v>
      </c>
      <c r="Y565" s="27" t="s">
        <v>111</v>
      </c>
      <c r="Z565" s="27" t="s">
        <v>111</v>
      </c>
      <c r="AA565" s="27" t="s">
        <v>112</v>
      </c>
      <c r="AB565" s="27" t="s">
        <v>0</v>
      </c>
      <c r="AC565" s="27" t="s">
        <v>0</v>
      </c>
      <c r="AD565" s="47">
        <v>4586</v>
      </c>
      <c r="AE565" s="47">
        <f t="shared" si="42"/>
        <v>5732.5</v>
      </c>
      <c r="AF565" s="48">
        <f t="shared" si="43"/>
        <v>2117.9931999999999</v>
      </c>
      <c r="AG565" s="47">
        <f t="shared" si="44"/>
        <v>2647.4915000000001</v>
      </c>
      <c r="AH565" s="49" t="s">
        <v>0</v>
      </c>
      <c r="AI565" s="50" t="s">
        <v>0</v>
      </c>
      <c r="AJ565" s="49"/>
      <c r="AK565" s="38">
        <f t="shared" si="45"/>
        <v>0</v>
      </c>
      <c r="AN565" s="3">
        <f t="shared" si="46"/>
        <v>1</v>
      </c>
      <c r="AO565" s="3"/>
    </row>
    <row r="566" spans="1:41" ht="13.15" customHeight="1" x14ac:dyDescent="0.25">
      <c r="A566" s="3"/>
      <c r="B566" s="3"/>
      <c r="C566" s="36" t="s">
        <v>12</v>
      </c>
      <c r="D566" s="58">
        <v>84613</v>
      </c>
      <c r="E566" s="27" t="s">
        <v>1841</v>
      </c>
      <c r="F566" s="37">
        <v>17.8</v>
      </c>
      <c r="G566" s="27" t="s">
        <v>1839</v>
      </c>
      <c r="H566" s="27"/>
      <c r="I566" s="27" t="s">
        <v>53</v>
      </c>
      <c r="J566" s="27" t="s">
        <v>0</v>
      </c>
      <c r="K566" s="27" t="s">
        <v>53</v>
      </c>
      <c r="L566" s="27" t="s">
        <v>53</v>
      </c>
      <c r="M566" s="27" t="s">
        <v>1842</v>
      </c>
      <c r="N566" s="27" t="s">
        <v>1306</v>
      </c>
      <c r="O566" s="27" t="s">
        <v>1843</v>
      </c>
      <c r="P566" s="27" t="s">
        <v>57</v>
      </c>
      <c r="Q566" s="32" t="s">
        <v>1504</v>
      </c>
      <c r="R566" s="27">
        <v>265</v>
      </c>
      <c r="S566" s="27">
        <v>50</v>
      </c>
      <c r="T566" s="27">
        <v>19</v>
      </c>
      <c r="U566" s="27">
        <v>110</v>
      </c>
      <c r="V566" s="27" t="s">
        <v>59</v>
      </c>
      <c r="W566" s="27" t="s">
        <v>1461</v>
      </c>
      <c r="X566" s="27" t="s">
        <v>72</v>
      </c>
      <c r="Y566" s="27" t="s">
        <v>62</v>
      </c>
      <c r="Z566" s="27" t="s">
        <v>90</v>
      </c>
      <c r="AA566" s="27" t="s">
        <v>73</v>
      </c>
      <c r="AB566" s="27" t="s">
        <v>53</v>
      </c>
      <c r="AC566" s="27" t="s">
        <v>0</v>
      </c>
      <c r="AD566" s="47">
        <v>3840</v>
      </c>
      <c r="AE566" s="47">
        <f t="shared" si="42"/>
        <v>4800</v>
      </c>
      <c r="AF566" s="48">
        <f t="shared" si="43"/>
        <v>1770.2080000000003</v>
      </c>
      <c r="AG566" s="47">
        <f t="shared" si="44"/>
        <v>2212.7600000000002</v>
      </c>
      <c r="AH566" s="49" t="s">
        <v>472</v>
      </c>
      <c r="AI566" s="50" t="s">
        <v>0</v>
      </c>
      <c r="AJ566" s="49"/>
      <c r="AK566" s="38">
        <f t="shared" si="45"/>
        <v>0</v>
      </c>
      <c r="AN566" s="3">
        <f t="shared" si="46"/>
        <v>1</v>
      </c>
      <c r="AO566" s="3"/>
    </row>
    <row r="567" spans="1:41" ht="13.15" customHeight="1" x14ac:dyDescent="0.25">
      <c r="A567" s="3"/>
      <c r="B567" s="3"/>
      <c r="C567" s="36" t="s">
        <v>12</v>
      </c>
      <c r="D567" s="58">
        <v>354439</v>
      </c>
      <c r="E567" s="27" t="s">
        <v>1844</v>
      </c>
      <c r="F567" s="37">
        <v>19.416</v>
      </c>
      <c r="G567" s="27" t="s">
        <v>1839</v>
      </c>
      <c r="H567" s="27"/>
      <c r="I567" s="27" t="s">
        <v>53</v>
      </c>
      <c r="J567" s="27" t="s">
        <v>0</v>
      </c>
      <c r="K567" s="27" t="s">
        <v>53</v>
      </c>
      <c r="L567" s="27" t="s">
        <v>53</v>
      </c>
      <c r="M567" s="27" t="s">
        <v>0</v>
      </c>
      <c r="N567" s="27" t="s">
        <v>1306</v>
      </c>
      <c r="O567" s="27" t="s">
        <v>1843</v>
      </c>
      <c r="P567" s="27" t="s">
        <v>109</v>
      </c>
      <c r="Q567" s="32" t="s">
        <v>1518</v>
      </c>
      <c r="R567" s="27">
        <v>265</v>
      </c>
      <c r="S567" s="27">
        <v>50</v>
      </c>
      <c r="T567" s="27">
        <v>19</v>
      </c>
      <c r="U567" s="27">
        <v>110</v>
      </c>
      <c r="V567" s="27" t="s">
        <v>59</v>
      </c>
      <c r="W567" s="27" t="s">
        <v>1461</v>
      </c>
      <c r="X567" s="27" t="s">
        <v>111</v>
      </c>
      <c r="Y567" s="27" t="s">
        <v>111</v>
      </c>
      <c r="Z567" s="27" t="s">
        <v>111</v>
      </c>
      <c r="AA567" s="27" t="s">
        <v>112</v>
      </c>
      <c r="AB567" s="27" t="s">
        <v>0</v>
      </c>
      <c r="AC567" s="27" t="s">
        <v>0</v>
      </c>
      <c r="AD567" s="47">
        <v>4697</v>
      </c>
      <c r="AE567" s="47">
        <f t="shared" si="42"/>
        <v>5871.25</v>
      </c>
      <c r="AF567" s="48">
        <f t="shared" si="43"/>
        <v>2169.7414000000003</v>
      </c>
      <c r="AG567" s="47">
        <f t="shared" si="44"/>
        <v>2712.1767500000005</v>
      </c>
      <c r="AH567" s="49" t="s">
        <v>283</v>
      </c>
      <c r="AI567" s="50" t="s">
        <v>0</v>
      </c>
      <c r="AJ567" s="49"/>
      <c r="AK567" s="38">
        <f t="shared" si="45"/>
        <v>0</v>
      </c>
      <c r="AN567" s="3">
        <f t="shared" si="46"/>
        <v>1</v>
      </c>
      <c r="AO567" s="3"/>
    </row>
    <row r="568" spans="1:41" ht="13.15" customHeight="1" x14ac:dyDescent="0.25">
      <c r="A568" s="3"/>
      <c r="B568" s="3"/>
      <c r="C568" s="36" t="s">
        <v>12</v>
      </c>
      <c r="D568" s="58">
        <v>550036</v>
      </c>
      <c r="E568" s="27" t="s">
        <v>1845</v>
      </c>
      <c r="F568" s="37">
        <v>14.867000000000001</v>
      </c>
      <c r="G568" s="27" t="s">
        <v>1839</v>
      </c>
      <c r="H568" s="27"/>
      <c r="I568" s="27" t="s">
        <v>53</v>
      </c>
      <c r="J568" s="27" t="s">
        <v>0</v>
      </c>
      <c r="K568" s="27" t="s">
        <v>53</v>
      </c>
      <c r="L568" s="27" t="s">
        <v>53</v>
      </c>
      <c r="M568" s="27" t="s">
        <v>1846</v>
      </c>
      <c r="N568" s="27" t="s">
        <v>1306</v>
      </c>
      <c r="O568" s="27" t="s">
        <v>1843</v>
      </c>
      <c r="P568" s="27" t="s">
        <v>88</v>
      </c>
      <c r="Q568" s="32" t="s">
        <v>1479</v>
      </c>
      <c r="R568" s="27">
        <v>265</v>
      </c>
      <c r="S568" s="27">
        <v>50</v>
      </c>
      <c r="T568" s="27">
        <v>19</v>
      </c>
      <c r="U568" s="27">
        <v>110</v>
      </c>
      <c r="V568" s="27" t="s">
        <v>59</v>
      </c>
      <c r="W568" s="27" t="s">
        <v>1461</v>
      </c>
      <c r="X568" s="27" t="s">
        <v>62</v>
      </c>
      <c r="Y568" s="27" t="s">
        <v>71</v>
      </c>
      <c r="Z568" s="27" t="s">
        <v>62</v>
      </c>
      <c r="AA568" s="27" t="s">
        <v>658</v>
      </c>
      <c r="AB568" s="27" t="s">
        <v>53</v>
      </c>
      <c r="AC568" s="27" t="s">
        <v>53</v>
      </c>
      <c r="AD568" s="47">
        <v>4560</v>
      </c>
      <c r="AE568" s="47">
        <f t="shared" si="42"/>
        <v>5700</v>
      </c>
      <c r="AF568" s="48">
        <f t="shared" si="43"/>
        <v>2105.8720000000003</v>
      </c>
      <c r="AG568" s="47">
        <f t="shared" si="44"/>
        <v>2632.34</v>
      </c>
      <c r="AH568" s="49" t="s">
        <v>0</v>
      </c>
      <c r="AI568" s="50" t="s">
        <v>0</v>
      </c>
      <c r="AJ568" s="49"/>
      <c r="AK568" s="38">
        <f t="shared" si="45"/>
        <v>0</v>
      </c>
      <c r="AN568" s="3">
        <f t="shared" si="46"/>
        <v>1</v>
      </c>
      <c r="AO568" s="3"/>
    </row>
    <row r="569" spans="1:41" ht="13.15" customHeight="1" x14ac:dyDescent="0.25">
      <c r="A569" s="3"/>
      <c r="B569" s="3"/>
      <c r="C569" s="36" t="s">
        <v>12</v>
      </c>
      <c r="D569" s="58">
        <v>60367</v>
      </c>
      <c r="E569" s="27" t="s">
        <v>1847</v>
      </c>
      <c r="F569" s="37">
        <v>15.179</v>
      </c>
      <c r="G569" s="27" t="s">
        <v>1839</v>
      </c>
      <c r="H569" s="27"/>
      <c r="I569" s="27" t="s">
        <v>53</v>
      </c>
      <c r="J569" s="27" t="s">
        <v>0</v>
      </c>
      <c r="K569" s="27" t="s">
        <v>53</v>
      </c>
      <c r="L569" s="27" t="s">
        <v>53</v>
      </c>
      <c r="M569" s="27" t="s">
        <v>1848</v>
      </c>
      <c r="N569" s="27" t="s">
        <v>1310</v>
      </c>
      <c r="O569" s="27" t="s">
        <v>1849</v>
      </c>
      <c r="P569" s="27" t="s">
        <v>57</v>
      </c>
      <c r="Q569" s="32" t="s">
        <v>1504</v>
      </c>
      <c r="R569" s="27">
        <v>265</v>
      </c>
      <c r="S569" s="27">
        <v>50</v>
      </c>
      <c r="T569" s="27">
        <v>19</v>
      </c>
      <c r="U569" s="27">
        <v>110</v>
      </c>
      <c r="V569" s="27" t="s">
        <v>282</v>
      </c>
      <c r="W569" s="27" t="s">
        <v>1461</v>
      </c>
      <c r="X569" s="27" t="s">
        <v>72</v>
      </c>
      <c r="Y569" s="27" t="s">
        <v>72</v>
      </c>
      <c r="Z569" s="27" t="s">
        <v>62</v>
      </c>
      <c r="AA569" s="27" t="s">
        <v>194</v>
      </c>
      <c r="AB569" s="27" t="s">
        <v>53</v>
      </c>
      <c r="AC569" s="27" t="s">
        <v>0</v>
      </c>
      <c r="AD569" s="47">
        <v>4219</v>
      </c>
      <c r="AE569" s="47">
        <f t="shared" si="42"/>
        <v>5273.75</v>
      </c>
      <c r="AF569" s="48">
        <f t="shared" si="43"/>
        <v>1946.8978000000004</v>
      </c>
      <c r="AG569" s="47">
        <f t="shared" si="44"/>
        <v>2433.6222500000003</v>
      </c>
      <c r="AH569" s="49" t="s">
        <v>0</v>
      </c>
      <c r="AI569" s="50" t="s">
        <v>0</v>
      </c>
      <c r="AJ569" s="49"/>
      <c r="AK569" s="38">
        <f t="shared" si="45"/>
        <v>0</v>
      </c>
      <c r="AN569" s="3">
        <f t="shared" si="46"/>
        <v>1</v>
      </c>
      <c r="AO569" s="3"/>
    </row>
    <row r="570" spans="1:41" ht="13.15" customHeight="1" x14ac:dyDescent="0.25">
      <c r="A570" s="3"/>
      <c r="B570" s="3"/>
      <c r="C570" s="36" t="s">
        <v>12</v>
      </c>
      <c r="D570" s="58">
        <v>312659</v>
      </c>
      <c r="E570" s="27" t="s">
        <v>1850</v>
      </c>
      <c r="F570" s="37">
        <v>15.7</v>
      </c>
      <c r="G570" s="27" t="s">
        <v>1851</v>
      </c>
      <c r="H570" s="27"/>
      <c r="I570" s="27" t="s">
        <v>53</v>
      </c>
      <c r="J570" s="27" t="s">
        <v>0</v>
      </c>
      <c r="K570" s="27" t="s">
        <v>53</v>
      </c>
      <c r="L570" s="27" t="s">
        <v>53</v>
      </c>
      <c r="M570" s="27" t="s">
        <v>1852</v>
      </c>
      <c r="N570" s="27" t="s">
        <v>1640</v>
      </c>
      <c r="O570" s="27" t="s">
        <v>1853</v>
      </c>
      <c r="P570" s="27" t="s">
        <v>57</v>
      </c>
      <c r="Q570" s="32" t="s">
        <v>1504</v>
      </c>
      <c r="R570" s="27">
        <v>275</v>
      </c>
      <c r="S570" s="27">
        <v>50</v>
      </c>
      <c r="T570" s="27">
        <v>19</v>
      </c>
      <c r="U570" s="27">
        <v>112</v>
      </c>
      <c r="V570" s="27" t="s">
        <v>282</v>
      </c>
      <c r="W570" s="27" t="s">
        <v>1461</v>
      </c>
      <c r="X570" s="27" t="s">
        <v>72</v>
      </c>
      <c r="Y570" s="27" t="s">
        <v>72</v>
      </c>
      <c r="Z570" s="27" t="s">
        <v>90</v>
      </c>
      <c r="AA570" s="27" t="s">
        <v>73</v>
      </c>
      <c r="AB570" s="27" t="s">
        <v>53</v>
      </c>
      <c r="AC570" s="27" t="s">
        <v>0</v>
      </c>
      <c r="AD570" s="47">
        <v>6417</v>
      </c>
      <c r="AE570" s="47">
        <f t="shared" si="42"/>
        <v>8021.25</v>
      </c>
      <c r="AF570" s="48">
        <f t="shared" si="43"/>
        <v>2971.6054000000008</v>
      </c>
      <c r="AG570" s="47">
        <f t="shared" si="44"/>
        <v>3714.5067500000009</v>
      </c>
      <c r="AH570" s="49" t="s">
        <v>390</v>
      </c>
      <c r="AI570" s="50" t="s">
        <v>0</v>
      </c>
      <c r="AJ570" s="49"/>
      <c r="AK570" s="38">
        <f t="shared" si="45"/>
        <v>0</v>
      </c>
      <c r="AN570" s="3">
        <f t="shared" si="46"/>
        <v>0</v>
      </c>
      <c r="AO570" s="3"/>
    </row>
    <row r="571" spans="1:41" ht="13.15" customHeight="1" x14ac:dyDescent="0.25">
      <c r="A571" s="3"/>
      <c r="B571" s="3"/>
      <c r="C571" s="36" t="s">
        <v>12</v>
      </c>
      <c r="D571" s="58">
        <v>348358</v>
      </c>
      <c r="E571" s="27" t="s">
        <v>1854</v>
      </c>
      <c r="F571" s="37">
        <v>15.37</v>
      </c>
      <c r="G571" s="27" t="s">
        <v>1855</v>
      </c>
      <c r="H571" s="27"/>
      <c r="I571" s="27" t="s">
        <v>53</v>
      </c>
      <c r="J571" s="27" t="s">
        <v>0</v>
      </c>
      <c r="K571" s="27" t="s">
        <v>53</v>
      </c>
      <c r="L571" s="27" t="s">
        <v>53</v>
      </c>
      <c r="M571" s="27" t="s">
        <v>0</v>
      </c>
      <c r="N571" s="27" t="s">
        <v>1605</v>
      </c>
      <c r="O571" s="27" t="s">
        <v>1856</v>
      </c>
      <c r="P571" s="27" t="s">
        <v>109</v>
      </c>
      <c r="Q571" s="32" t="s">
        <v>1518</v>
      </c>
      <c r="R571" s="27">
        <v>235</v>
      </c>
      <c r="S571" s="27">
        <v>50</v>
      </c>
      <c r="T571" s="27">
        <v>20</v>
      </c>
      <c r="U571" s="27">
        <v>104</v>
      </c>
      <c r="V571" s="27" t="s">
        <v>70</v>
      </c>
      <c r="W571" s="27" t="s">
        <v>1461</v>
      </c>
      <c r="X571" s="27" t="s">
        <v>111</v>
      </c>
      <c r="Y571" s="27" t="s">
        <v>111</v>
      </c>
      <c r="Z571" s="27" t="s">
        <v>111</v>
      </c>
      <c r="AA571" s="27" t="s">
        <v>112</v>
      </c>
      <c r="AB571" s="27" t="s">
        <v>0</v>
      </c>
      <c r="AC571" s="27" t="s">
        <v>0</v>
      </c>
      <c r="AD571" s="47">
        <v>5068</v>
      </c>
      <c r="AE571" s="47">
        <f t="shared" si="42"/>
        <v>6335</v>
      </c>
      <c r="AF571" s="48">
        <f t="shared" si="43"/>
        <v>2342.7016000000003</v>
      </c>
      <c r="AG571" s="47">
        <f t="shared" si="44"/>
        <v>2928.3770000000004</v>
      </c>
      <c r="AH571" s="49" t="s">
        <v>0</v>
      </c>
      <c r="AI571" s="50" t="s">
        <v>0</v>
      </c>
      <c r="AJ571" s="49"/>
      <c r="AK571" s="38">
        <f t="shared" si="45"/>
        <v>0</v>
      </c>
      <c r="AN571" s="3">
        <f t="shared" si="46"/>
        <v>1</v>
      </c>
      <c r="AO571" s="3"/>
    </row>
    <row r="572" spans="1:41" ht="13.15" customHeight="1" x14ac:dyDescent="0.25">
      <c r="A572" s="3"/>
      <c r="B572" s="3"/>
      <c r="C572" s="36" t="s">
        <v>12</v>
      </c>
      <c r="D572" s="58">
        <v>463690</v>
      </c>
      <c r="E572" s="27" t="s">
        <v>1857</v>
      </c>
      <c r="F572" s="37">
        <v>14.721</v>
      </c>
      <c r="G572" s="27" t="s">
        <v>1855</v>
      </c>
      <c r="H572" s="27"/>
      <c r="I572" s="27" t="s">
        <v>53</v>
      </c>
      <c r="J572" s="27" t="s">
        <v>0</v>
      </c>
      <c r="K572" s="27" t="s">
        <v>53</v>
      </c>
      <c r="L572" s="27" t="s">
        <v>53</v>
      </c>
      <c r="M572" s="27" t="s">
        <v>1858</v>
      </c>
      <c r="N572" s="27" t="s">
        <v>1605</v>
      </c>
      <c r="O572" s="27" t="s">
        <v>1856</v>
      </c>
      <c r="P572" s="27" t="s">
        <v>88</v>
      </c>
      <c r="Q572" s="32" t="s">
        <v>1479</v>
      </c>
      <c r="R572" s="27">
        <v>235</v>
      </c>
      <c r="S572" s="27">
        <v>50</v>
      </c>
      <c r="T572" s="27">
        <v>20</v>
      </c>
      <c r="U572" s="27">
        <v>104</v>
      </c>
      <c r="V572" s="27" t="s">
        <v>70</v>
      </c>
      <c r="W572" s="27" t="s">
        <v>1461</v>
      </c>
      <c r="X572" s="27" t="s">
        <v>72</v>
      </c>
      <c r="Y572" s="27" t="s">
        <v>71</v>
      </c>
      <c r="Z572" s="27" t="s">
        <v>90</v>
      </c>
      <c r="AA572" s="27" t="s">
        <v>122</v>
      </c>
      <c r="AB572" s="27" t="s">
        <v>53</v>
      </c>
      <c r="AC572" s="27" t="s">
        <v>53</v>
      </c>
      <c r="AD572" s="47">
        <v>4545</v>
      </c>
      <c r="AE572" s="47">
        <f t="shared" si="42"/>
        <v>5681.25</v>
      </c>
      <c r="AF572" s="48">
        <f t="shared" si="43"/>
        <v>2098.8790000000004</v>
      </c>
      <c r="AG572" s="47">
        <f t="shared" si="44"/>
        <v>2623.5987500000006</v>
      </c>
      <c r="AH572" s="49" t="s">
        <v>0</v>
      </c>
      <c r="AI572" s="50" t="s">
        <v>0</v>
      </c>
      <c r="AJ572" s="49"/>
      <c r="AK572" s="38">
        <f t="shared" si="45"/>
        <v>0</v>
      </c>
      <c r="AN572" s="3">
        <f t="shared" si="46"/>
        <v>1</v>
      </c>
      <c r="AO572" s="3"/>
    </row>
    <row r="573" spans="1:41" ht="13.15" customHeight="1" x14ac:dyDescent="0.25">
      <c r="A573" s="3"/>
      <c r="B573" s="3"/>
      <c r="C573" s="36" t="s">
        <v>12</v>
      </c>
      <c r="D573" s="58">
        <v>85964</v>
      </c>
      <c r="E573" s="27" t="s">
        <v>1859</v>
      </c>
      <c r="F573" s="37">
        <v>16.658000000000001</v>
      </c>
      <c r="G573" s="27" t="s">
        <v>1855</v>
      </c>
      <c r="H573" s="27"/>
      <c r="I573" s="27" t="s">
        <v>53</v>
      </c>
      <c r="J573" s="27" t="s">
        <v>0</v>
      </c>
      <c r="K573" s="27" t="s">
        <v>53</v>
      </c>
      <c r="L573" s="27" t="s">
        <v>53</v>
      </c>
      <c r="M573" s="27" t="s">
        <v>1860</v>
      </c>
      <c r="N573" s="27" t="s">
        <v>337</v>
      </c>
      <c r="O573" s="27" t="s">
        <v>1861</v>
      </c>
      <c r="P573" s="27" t="s">
        <v>88</v>
      </c>
      <c r="Q573" s="32" t="s">
        <v>1464</v>
      </c>
      <c r="R573" s="27">
        <v>235</v>
      </c>
      <c r="S573" s="27">
        <v>50</v>
      </c>
      <c r="T573" s="27">
        <v>20</v>
      </c>
      <c r="U573" s="27">
        <v>100</v>
      </c>
      <c r="V573" s="27" t="s">
        <v>59</v>
      </c>
      <c r="W573" s="27" t="s">
        <v>1461</v>
      </c>
      <c r="X573" s="27" t="s">
        <v>61</v>
      </c>
      <c r="Y573" s="27" t="s">
        <v>71</v>
      </c>
      <c r="Z573" s="27" t="s">
        <v>90</v>
      </c>
      <c r="AA573" s="27" t="s">
        <v>122</v>
      </c>
      <c r="AB573" s="27" t="s">
        <v>53</v>
      </c>
      <c r="AC573" s="27" t="s">
        <v>53</v>
      </c>
      <c r="AD573" s="47">
        <v>4748</v>
      </c>
      <c r="AE573" s="47">
        <f t="shared" si="42"/>
        <v>5935</v>
      </c>
      <c r="AF573" s="48">
        <f t="shared" si="43"/>
        <v>2193.5176000000001</v>
      </c>
      <c r="AG573" s="47">
        <f t="shared" si="44"/>
        <v>2741.8969999999999</v>
      </c>
      <c r="AH573" s="49" t="s">
        <v>283</v>
      </c>
      <c r="AI573" s="50" t="s">
        <v>0</v>
      </c>
      <c r="AJ573" s="49"/>
      <c r="AK573" s="38">
        <f t="shared" si="45"/>
        <v>0</v>
      </c>
      <c r="AN573" s="3">
        <f t="shared" si="46"/>
        <v>1</v>
      </c>
      <c r="AO573" s="3"/>
    </row>
    <row r="574" spans="1:41" ht="13.15" customHeight="1" x14ac:dyDescent="0.25">
      <c r="A574" s="3"/>
      <c r="B574" s="3"/>
      <c r="C574" s="36" t="s">
        <v>12</v>
      </c>
      <c r="D574" s="58">
        <v>920542</v>
      </c>
      <c r="E574" s="27" t="s">
        <v>1862</v>
      </c>
      <c r="F574" s="37">
        <v>13.597</v>
      </c>
      <c r="G574" s="27" t="s">
        <v>1855</v>
      </c>
      <c r="H574" s="27"/>
      <c r="I574" s="27" t="s">
        <v>53</v>
      </c>
      <c r="J574" s="27" t="s">
        <v>0</v>
      </c>
      <c r="K574" s="27" t="s">
        <v>53</v>
      </c>
      <c r="L574" s="27" t="s">
        <v>53</v>
      </c>
      <c r="M574" s="27" t="s">
        <v>1863</v>
      </c>
      <c r="N574" s="27" t="s">
        <v>530</v>
      </c>
      <c r="O574" s="27" t="s">
        <v>1864</v>
      </c>
      <c r="P574" s="27" t="s">
        <v>57</v>
      </c>
      <c r="Q574" s="32" t="s">
        <v>1504</v>
      </c>
      <c r="R574" s="27">
        <v>235</v>
      </c>
      <c r="S574" s="27">
        <v>50</v>
      </c>
      <c r="T574" s="27">
        <v>20</v>
      </c>
      <c r="U574" s="27">
        <v>104</v>
      </c>
      <c r="V574" s="27" t="s">
        <v>282</v>
      </c>
      <c r="W574" s="27" t="s">
        <v>1461</v>
      </c>
      <c r="X574" s="27" t="s">
        <v>72</v>
      </c>
      <c r="Y574" s="27" t="s">
        <v>72</v>
      </c>
      <c r="Z574" s="27" t="s">
        <v>62</v>
      </c>
      <c r="AA574" s="27" t="s">
        <v>73</v>
      </c>
      <c r="AB574" s="27" t="s">
        <v>53</v>
      </c>
      <c r="AC574" s="27" t="s">
        <v>0</v>
      </c>
      <c r="AD574" s="47">
        <v>3935</v>
      </c>
      <c r="AE574" s="47">
        <f t="shared" si="42"/>
        <v>4918.75</v>
      </c>
      <c r="AF574" s="48">
        <f t="shared" si="43"/>
        <v>1814.4970000000003</v>
      </c>
      <c r="AG574" s="47">
        <f t="shared" si="44"/>
        <v>2268.1212500000001</v>
      </c>
      <c r="AH574" s="49" t="s">
        <v>0</v>
      </c>
      <c r="AI574" s="50" t="s">
        <v>0</v>
      </c>
      <c r="AJ574" s="49"/>
      <c r="AK574" s="38">
        <f t="shared" si="45"/>
        <v>0</v>
      </c>
      <c r="AN574" s="3">
        <f t="shared" si="46"/>
        <v>1</v>
      </c>
      <c r="AO574" s="3"/>
    </row>
    <row r="575" spans="1:41" ht="13.15" customHeight="1" x14ac:dyDescent="0.25">
      <c r="A575" s="3"/>
      <c r="B575" s="3"/>
      <c r="C575" s="36" t="s">
        <v>12</v>
      </c>
      <c r="D575" s="58">
        <v>8953</v>
      </c>
      <c r="E575" s="27" t="s">
        <v>1865</v>
      </c>
      <c r="F575" s="37">
        <v>15.37</v>
      </c>
      <c r="G575" s="27" t="s">
        <v>1866</v>
      </c>
      <c r="H575" s="27"/>
      <c r="I575" s="27" t="s">
        <v>53</v>
      </c>
      <c r="J575" s="27" t="s">
        <v>0</v>
      </c>
      <c r="K575" s="27" t="s">
        <v>53</v>
      </c>
      <c r="L575" s="27" t="s">
        <v>53</v>
      </c>
      <c r="M575" s="27" t="s">
        <v>0</v>
      </c>
      <c r="N575" s="27" t="s">
        <v>1629</v>
      </c>
      <c r="O575" s="27" t="s">
        <v>1867</v>
      </c>
      <c r="P575" s="27" t="s">
        <v>109</v>
      </c>
      <c r="Q575" s="32" t="s">
        <v>1518</v>
      </c>
      <c r="R575" s="27">
        <v>245</v>
      </c>
      <c r="S575" s="27">
        <v>50</v>
      </c>
      <c r="T575" s="27">
        <v>20</v>
      </c>
      <c r="U575" s="27">
        <v>105</v>
      </c>
      <c r="V575" s="27" t="s">
        <v>70</v>
      </c>
      <c r="W575" s="27" t="s">
        <v>1461</v>
      </c>
      <c r="X575" s="27" t="s">
        <v>111</v>
      </c>
      <c r="Y575" s="27" t="s">
        <v>111</v>
      </c>
      <c r="Z575" s="27" t="s">
        <v>111</v>
      </c>
      <c r="AA575" s="27" t="s">
        <v>112</v>
      </c>
      <c r="AB575" s="27" t="s">
        <v>0</v>
      </c>
      <c r="AC575" s="27" t="s">
        <v>0</v>
      </c>
      <c r="AD575" s="47">
        <v>5053</v>
      </c>
      <c r="AE575" s="47">
        <f t="shared" si="42"/>
        <v>6316.25</v>
      </c>
      <c r="AF575" s="48">
        <f t="shared" si="43"/>
        <v>2335.7085999999999</v>
      </c>
      <c r="AG575" s="47">
        <f t="shared" si="44"/>
        <v>2919.6357499999999</v>
      </c>
      <c r="AH575" s="49" t="s">
        <v>0</v>
      </c>
      <c r="AI575" s="50" t="s">
        <v>0</v>
      </c>
      <c r="AJ575" s="49"/>
      <c r="AK575" s="38">
        <f t="shared" si="45"/>
        <v>0</v>
      </c>
      <c r="AN575" s="3">
        <f t="shared" si="46"/>
        <v>0</v>
      </c>
      <c r="AO575" s="3"/>
    </row>
    <row r="576" spans="1:41" ht="13.15" customHeight="1" x14ac:dyDescent="0.25">
      <c r="A576" s="3"/>
      <c r="B576" s="3"/>
      <c r="C576" s="36" t="s">
        <v>12</v>
      </c>
      <c r="D576" s="58">
        <v>753637</v>
      </c>
      <c r="E576" s="27" t="s">
        <v>1868</v>
      </c>
      <c r="F576" s="37">
        <v>14.305</v>
      </c>
      <c r="G576" s="27" t="s">
        <v>1866</v>
      </c>
      <c r="H576" s="27"/>
      <c r="I576" s="27" t="s">
        <v>53</v>
      </c>
      <c r="J576" s="27" t="s">
        <v>0</v>
      </c>
      <c r="K576" s="27" t="s">
        <v>53</v>
      </c>
      <c r="L576" s="27" t="s">
        <v>53</v>
      </c>
      <c r="M576" s="27" t="s">
        <v>1869</v>
      </c>
      <c r="N576" s="27" t="s">
        <v>1629</v>
      </c>
      <c r="O576" s="27" t="s">
        <v>1867</v>
      </c>
      <c r="P576" s="27" t="s">
        <v>88</v>
      </c>
      <c r="Q576" s="32" t="s">
        <v>1479</v>
      </c>
      <c r="R576" s="27">
        <v>245</v>
      </c>
      <c r="S576" s="27">
        <v>50</v>
      </c>
      <c r="T576" s="27">
        <v>20</v>
      </c>
      <c r="U576" s="27">
        <v>105</v>
      </c>
      <c r="V576" s="27" t="s">
        <v>70</v>
      </c>
      <c r="W576" s="27" t="s">
        <v>1461</v>
      </c>
      <c r="X576" s="27" t="s">
        <v>72</v>
      </c>
      <c r="Y576" s="27" t="s">
        <v>71</v>
      </c>
      <c r="Z576" s="27" t="s">
        <v>62</v>
      </c>
      <c r="AA576" s="27" t="s">
        <v>658</v>
      </c>
      <c r="AB576" s="27" t="s">
        <v>53</v>
      </c>
      <c r="AC576" s="27" t="s">
        <v>53</v>
      </c>
      <c r="AD576" s="47">
        <v>4311</v>
      </c>
      <c r="AE576" s="47">
        <f t="shared" si="42"/>
        <v>5388.75</v>
      </c>
      <c r="AF576" s="48">
        <f t="shared" si="43"/>
        <v>1989.7882000000002</v>
      </c>
      <c r="AG576" s="47">
        <f t="shared" si="44"/>
        <v>2487.2352500000002</v>
      </c>
      <c r="AH576" s="49" t="s">
        <v>0</v>
      </c>
      <c r="AI576" s="50" t="s">
        <v>0</v>
      </c>
      <c r="AJ576" s="49"/>
      <c r="AK576" s="38">
        <f t="shared" si="45"/>
        <v>0</v>
      </c>
      <c r="AN576" s="3">
        <f t="shared" si="46"/>
        <v>0</v>
      </c>
      <c r="AO576" s="3"/>
    </row>
    <row r="577" spans="1:41" ht="13.15" customHeight="1" x14ac:dyDescent="0.25">
      <c r="A577" s="3"/>
      <c r="B577" s="3"/>
      <c r="C577" s="36" t="s">
        <v>12</v>
      </c>
      <c r="D577" s="58">
        <v>142263</v>
      </c>
      <c r="E577" s="27" t="s">
        <v>1870</v>
      </c>
      <c r="F577" s="37">
        <v>14.313000000000001</v>
      </c>
      <c r="G577" s="27" t="s">
        <v>1866</v>
      </c>
      <c r="H577" s="27"/>
      <c r="I577" s="27" t="s">
        <v>53</v>
      </c>
      <c r="J577" s="27" t="s">
        <v>0</v>
      </c>
      <c r="K577" s="27" t="s">
        <v>53</v>
      </c>
      <c r="L577" s="27" t="s">
        <v>53</v>
      </c>
      <c r="M577" s="27" t="s">
        <v>1871</v>
      </c>
      <c r="N577" s="27" t="s">
        <v>886</v>
      </c>
      <c r="O577" s="27" t="s">
        <v>1872</v>
      </c>
      <c r="P577" s="27" t="s">
        <v>57</v>
      </c>
      <c r="Q577" s="32" t="s">
        <v>1504</v>
      </c>
      <c r="R577" s="27">
        <v>245</v>
      </c>
      <c r="S577" s="27">
        <v>50</v>
      </c>
      <c r="T577" s="27">
        <v>20</v>
      </c>
      <c r="U577" s="27">
        <v>105</v>
      </c>
      <c r="V577" s="27" t="s">
        <v>282</v>
      </c>
      <c r="W577" s="27" t="s">
        <v>1461</v>
      </c>
      <c r="X577" s="27" t="s">
        <v>72</v>
      </c>
      <c r="Y577" s="27" t="s">
        <v>72</v>
      </c>
      <c r="Z577" s="27" t="s">
        <v>62</v>
      </c>
      <c r="AA577" s="27" t="s">
        <v>201</v>
      </c>
      <c r="AB577" s="27" t="s">
        <v>53</v>
      </c>
      <c r="AC577" s="27" t="s">
        <v>0</v>
      </c>
      <c r="AD577" s="47">
        <v>4811</v>
      </c>
      <c r="AE577" s="47">
        <f t="shared" si="42"/>
        <v>6013.75</v>
      </c>
      <c r="AF577" s="48">
        <f t="shared" si="43"/>
        <v>2222.8882000000003</v>
      </c>
      <c r="AG577" s="47">
        <f t="shared" si="44"/>
        <v>2778.6102500000006</v>
      </c>
      <c r="AH577" s="49" t="s">
        <v>0</v>
      </c>
      <c r="AI577" s="50" t="s">
        <v>0</v>
      </c>
      <c r="AJ577" s="49"/>
      <c r="AK577" s="38">
        <f t="shared" si="45"/>
        <v>0</v>
      </c>
      <c r="AN577" s="3">
        <f t="shared" si="46"/>
        <v>0</v>
      </c>
      <c r="AO577" s="3"/>
    </row>
    <row r="578" spans="1:41" ht="13.15" customHeight="1" x14ac:dyDescent="0.25">
      <c r="A578" s="3"/>
      <c r="B578" s="3"/>
      <c r="C578" s="36" t="s">
        <v>12</v>
      </c>
      <c r="D578" s="58">
        <v>886603</v>
      </c>
      <c r="E578" s="27" t="s">
        <v>1873</v>
      </c>
      <c r="F578" s="37">
        <v>16.489999999999998</v>
      </c>
      <c r="G578" s="27" t="s">
        <v>1874</v>
      </c>
      <c r="H578" s="27"/>
      <c r="I578" s="27" t="s">
        <v>53</v>
      </c>
      <c r="J578" s="27" t="s">
        <v>0</v>
      </c>
      <c r="K578" s="27" t="s">
        <v>53</v>
      </c>
      <c r="L578" s="27" t="s">
        <v>53</v>
      </c>
      <c r="M578" s="27" t="s">
        <v>0</v>
      </c>
      <c r="N578" s="27" t="s">
        <v>1696</v>
      </c>
      <c r="O578" s="27" t="s">
        <v>1875</v>
      </c>
      <c r="P578" s="27" t="s">
        <v>109</v>
      </c>
      <c r="Q578" s="32" t="s">
        <v>1518</v>
      </c>
      <c r="R578" s="27">
        <v>255</v>
      </c>
      <c r="S578" s="27">
        <v>50</v>
      </c>
      <c r="T578" s="27">
        <v>20</v>
      </c>
      <c r="U578" s="27">
        <v>109</v>
      </c>
      <c r="V578" s="27" t="s">
        <v>70</v>
      </c>
      <c r="W578" s="27" t="s">
        <v>1461</v>
      </c>
      <c r="X578" s="27" t="s">
        <v>111</v>
      </c>
      <c r="Y578" s="27" t="s">
        <v>111</v>
      </c>
      <c r="Z578" s="27" t="s">
        <v>111</v>
      </c>
      <c r="AA578" s="27" t="s">
        <v>112</v>
      </c>
      <c r="AB578" s="27" t="s">
        <v>0</v>
      </c>
      <c r="AC578" s="27" t="s">
        <v>0</v>
      </c>
      <c r="AD578" s="47">
        <v>4977</v>
      </c>
      <c r="AE578" s="47">
        <f t="shared" si="42"/>
        <v>6221.25</v>
      </c>
      <c r="AF578" s="48">
        <f t="shared" si="43"/>
        <v>2300.2774000000004</v>
      </c>
      <c r="AG578" s="47">
        <f t="shared" si="44"/>
        <v>2875.3467500000006</v>
      </c>
      <c r="AH578" s="49" t="s">
        <v>0</v>
      </c>
      <c r="AI578" s="50" t="s">
        <v>0</v>
      </c>
      <c r="AJ578" s="49"/>
      <c r="AK578" s="38">
        <f t="shared" si="45"/>
        <v>0</v>
      </c>
      <c r="AN578" s="3">
        <f t="shared" si="46"/>
        <v>1</v>
      </c>
      <c r="AO578" s="3"/>
    </row>
    <row r="579" spans="1:41" ht="13.15" customHeight="1" x14ac:dyDescent="0.25">
      <c r="A579" s="3"/>
      <c r="B579" s="3"/>
      <c r="C579" s="36" t="s">
        <v>12</v>
      </c>
      <c r="D579" s="58">
        <v>932392</v>
      </c>
      <c r="E579" s="27" t="s">
        <v>1876</v>
      </c>
      <c r="F579" s="37">
        <v>14.875999999999999</v>
      </c>
      <c r="G579" s="27" t="s">
        <v>1874</v>
      </c>
      <c r="H579" s="27"/>
      <c r="I579" s="27" t="s">
        <v>53</v>
      </c>
      <c r="J579" s="27" t="s">
        <v>0</v>
      </c>
      <c r="K579" s="27" t="s">
        <v>53</v>
      </c>
      <c r="L579" s="27" t="s">
        <v>53</v>
      </c>
      <c r="M579" s="27" t="s">
        <v>1877</v>
      </c>
      <c r="N579" s="27" t="s">
        <v>1696</v>
      </c>
      <c r="O579" s="27" t="s">
        <v>1875</v>
      </c>
      <c r="P579" s="27" t="s">
        <v>88</v>
      </c>
      <c r="Q579" s="32" t="s">
        <v>1479</v>
      </c>
      <c r="R579" s="27">
        <v>255</v>
      </c>
      <c r="S579" s="27">
        <v>50</v>
      </c>
      <c r="T579" s="27">
        <v>20</v>
      </c>
      <c r="U579" s="27">
        <v>109</v>
      </c>
      <c r="V579" s="27" t="s">
        <v>70</v>
      </c>
      <c r="W579" s="27" t="s">
        <v>1461</v>
      </c>
      <c r="X579" s="27" t="s">
        <v>72</v>
      </c>
      <c r="Y579" s="27" t="s">
        <v>71</v>
      </c>
      <c r="Z579" s="27" t="s">
        <v>62</v>
      </c>
      <c r="AA579" s="27" t="s">
        <v>658</v>
      </c>
      <c r="AB579" s="27" t="s">
        <v>53</v>
      </c>
      <c r="AC579" s="27" t="s">
        <v>53</v>
      </c>
      <c r="AD579" s="47">
        <v>4485</v>
      </c>
      <c r="AE579" s="47">
        <f t="shared" si="42"/>
        <v>5606.25</v>
      </c>
      <c r="AF579" s="48">
        <f t="shared" si="43"/>
        <v>2070.9070000000002</v>
      </c>
      <c r="AG579" s="47">
        <f t="shared" si="44"/>
        <v>2588.63375</v>
      </c>
      <c r="AH579" s="49" t="s">
        <v>0</v>
      </c>
      <c r="AI579" s="50" t="s">
        <v>0</v>
      </c>
      <c r="AJ579" s="49"/>
      <c r="AK579" s="38">
        <f t="shared" si="45"/>
        <v>0</v>
      </c>
      <c r="AN579" s="3">
        <f t="shared" si="46"/>
        <v>1</v>
      </c>
      <c r="AO579" s="3"/>
    </row>
    <row r="580" spans="1:41" ht="13.15" customHeight="1" x14ac:dyDescent="0.25">
      <c r="A580" s="3"/>
      <c r="B580" s="3"/>
      <c r="C580" s="36" t="s">
        <v>12</v>
      </c>
      <c r="D580" s="58">
        <v>34263</v>
      </c>
      <c r="E580" s="27" t="s">
        <v>1878</v>
      </c>
      <c r="F580" s="37">
        <v>15.74</v>
      </c>
      <c r="G580" s="27" t="s">
        <v>1874</v>
      </c>
      <c r="H580" s="27"/>
      <c r="I580" s="27" t="s">
        <v>53</v>
      </c>
      <c r="J580" s="27" t="s">
        <v>0</v>
      </c>
      <c r="K580" s="27" t="s">
        <v>53</v>
      </c>
      <c r="L580" s="27" t="s">
        <v>53</v>
      </c>
      <c r="M580" s="27" t="s">
        <v>1879</v>
      </c>
      <c r="N580" s="27" t="s">
        <v>1442</v>
      </c>
      <c r="O580" s="27" t="s">
        <v>1880</v>
      </c>
      <c r="P580" s="27" t="s">
        <v>57</v>
      </c>
      <c r="Q580" s="32" t="s">
        <v>1504</v>
      </c>
      <c r="R580" s="27">
        <v>255</v>
      </c>
      <c r="S580" s="27">
        <v>50</v>
      </c>
      <c r="T580" s="27">
        <v>20</v>
      </c>
      <c r="U580" s="27">
        <v>109</v>
      </c>
      <c r="V580" s="27" t="s">
        <v>282</v>
      </c>
      <c r="W580" s="27" t="s">
        <v>1461</v>
      </c>
      <c r="X580" s="27" t="s">
        <v>72</v>
      </c>
      <c r="Y580" s="27" t="s">
        <v>72</v>
      </c>
      <c r="Z580" s="27" t="s">
        <v>62</v>
      </c>
      <c r="AA580" s="27" t="s">
        <v>658</v>
      </c>
      <c r="AB580" s="27" t="s">
        <v>53</v>
      </c>
      <c r="AC580" s="27" t="s">
        <v>0</v>
      </c>
      <c r="AD580" s="47">
        <v>4817</v>
      </c>
      <c r="AE580" s="47">
        <f t="shared" si="42"/>
        <v>6021.25</v>
      </c>
      <c r="AF580" s="48">
        <f t="shared" si="43"/>
        <v>2225.6854000000003</v>
      </c>
      <c r="AG580" s="47">
        <f t="shared" si="44"/>
        <v>2782.1067500000004</v>
      </c>
      <c r="AH580" s="49" t="s">
        <v>0</v>
      </c>
      <c r="AI580" s="50" t="s">
        <v>0</v>
      </c>
      <c r="AJ580" s="49"/>
      <c r="AK580" s="38">
        <f t="shared" si="45"/>
        <v>0</v>
      </c>
      <c r="AN580" s="3">
        <f t="shared" si="46"/>
        <v>1</v>
      </c>
      <c r="AO580" s="3"/>
    </row>
    <row r="581" spans="1:41" ht="13.15" customHeight="1" x14ac:dyDescent="0.25">
      <c r="A581" s="3"/>
      <c r="B581" s="3"/>
      <c r="C581" s="36" t="s">
        <v>12</v>
      </c>
      <c r="D581" s="58">
        <v>213035</v>
      </c>
      <c r="E581" s="27" t="s">
        <v>1881</v>
      </c>
      <c r="F581" s="37">
        <v>16.238</v>
      </c>
      <c r="G581" s="27" t="s">
        <v>1882</v>
      </c>
      <c r="H581" s="27"/>
      <c r="I581" s="27" t="s">
        <v>53</v>
      </c>
      <c r="J581" s="27" t="s">
        <v>0</v>
      </c>
      <c r="K581" s="27" t="s">
        <v>53</v>
      </c>
      <c r="L581" s="27" t="s">
        <v>53</v>
      </c>
      <c r="M581" s="27" t="s">
        <v>1883</v>
      </c>
      <c r="N581" s="27" t="s">
        <v>1477</v>
      </c>
      <c r="O581" s="27" t="s">
        <v>1884</v>
      </c>
      <c r="P581" s="27" t="s">
        <v>88</v>
      </c>
      <c r="Q581" s="32" t="s">
        <v>1479</v>
      </c>
      <c r="R581" s="27">
        <v>265</v>
      </c>
      <c r="S581" s="27">
        <v>50</v>
      </c>
      <c r="T581" s="27">
        <v>20</v>
      </c>
      <c r="U581" s="27">
        <v>111</v>
      </c>
      <c r="V581" s="27" t="s">
        <v>70</v>
      </c>
      <c r="W581" s="27" t="s">
        <v>1461</v>
      </c>
      <c r="X581" s="27" t="s">
        <v>62</v>
      </c>
      <c r="Y581" s="27" t="s">
        <v>71</v>
      </c>
      <c r="Z581" s="27" t="s">
        <v>62</v>
      </c>
      <c r="AA581" s="27" t="s">
        <v>658</v>
      </c>
      <c r="AB581" s="27" t="s">
        <v>53</v>
      </c>
      <c r="AC581" s="27" t="s">
        <v>53</v>
      </c>
      <c r="AD581" s="47">
        <v>4667</v>
      </c>
      <c r="AE581" s="47">
        <f t="shared" si="42"/>
        <v>5833.75</v>
      </c>
      <c r="AF581" s="48">
        <f t="shared" si="43"/>
        <v>2155.7554000000005</v>
      </c>
      <c r="AG581" s="47">
        <f t="shared" si="44"/>
        <v>2694.6942500000005</v>
      </c>
      <c r="AH581" s="49" t="s">
        <v>0</v>
      </c>
      <c r="AI581" s="50" t="s">
        <v>0</v>
      </c>
      <c r="AJ581" s="49"/>
      <c r="AK581" s="38">
        <f t="shared" si="45"/>
        <v>0</v>
      </c>
      <c r="AN581" s="3">
        <f t="shared" si="46"/>
        <v>0</v>
      </c>
      <c r="AO581" s="3"/>
    </row>
    <row r="582" spans="1:41" ht="13.15" customHeight="1" x14ac:dyDescent="0.25">
      <c r="A582" s="3"/>
      <c r="B582" s="3"/>
      <c r="C582" s="36" t="s">
        <v>12</v>
      </c>
      <c r="D582" s="58">
        <v>317499</v>
      </c>
      <c r="E582" s="27" t="s">
        <v>1885</v>
      </c>
      <c r="F582" s="37">
        <v>16.88</v>
      </c>
      <c r="G582" s="27" t="s">
        <v>1882</v>
      </c>
      <c r="H582" s="27"/>
      <c r="I582" s="27" t="s">
        <v>53</v>
      </c>
      <c r="J582" s="27" t="s">
        <v>0</v>
      </c>
      <c r="K582" s="27" t="s">
        <v>53</v>
      </c>
      <c r="L582" s="27" t="s">
        <v>53</v>
      </c>
      <c r="M582" s="27" t="s">
        <v>0</v>
      </c>
      <c r="N582" s="27" t="s">
        <v>1477</v>
      </c>
      <c r="O582" s="27" t="s">
        <v>1884</v>
      </c>
      <c r="P582" s="27" t="s">
        <v>109</v>
      </c>
      <c r="Q582" s="32" t="s">
        <v>1518</v>
      </c>
      <c r="R582" s="27">
        <v>265</v>
      </c>
      <c r="S582" s="27">
        <v>50</v>
      </c>
      <c r="T582" s="27">
        <v>20</v>
      </c>
      <c r="U582" s="27">
        <v>111</v>
      </c>
      <c r="V582" s="27" t="s">
        <v>70</v>
      </c>
      <c r="W582" s="27" t="s">
        <v>1461</v>
      </c>
      <c r="X582" s="27" t="s">
        <v>111</v>
      </c>
      <c r="Y582" s="27" t="s">
        <v>111</v>
      </c>
      <c r="Z582" s="27" t="s">
        <v>111</v>
      </c>
      <c r="AA582" s="27" t="s">
        <v>112</v>
      </c>
      <c r="AB582" s="27" t="s">
        <v>0</v>
      </c>
      <c r="AC582" s="27" t="s">
        <v>0</v>
      </c>
      <c r="AD582" s="47">
        <v>4693</v>
      </c>
      <c r="AE582" s="47">
        <f t="shared" si="42"/>
        <v>5866.25</v>
      </c>
      <c r="AF582" s="48">
        <f t="shared" si="43"/>
        <v>2167.8766000000005</v>
      </c>
      <c r="AG582" s="47">
        <f t="shared" si="44"/>
        <v>2709.8457500000004</v>
      </c>
      <c r="AH582" s="49" t="s">
        <v>0</v>
      </c>
      <c r="AI582" s="50" t="s">
        <v>0</v>
      </c>
      <c r="AJ582" s="49"/>
      <c r="AK582" s="38">
        <f t="shared" si="45"/>
        <v>0</v>
      </c>
      <c r="AN582" s="3">
        <f t="shared" si="46"/>
        <v>0</v>
      </c>
      <c r="AO582" s="3"/>
    </row>
    <row r="583" spans="1:41" ht="13.15" customHeight="1" x14ac:dyDescent="0.25">
      <c r="A583" s="3"/>
      <c r="B583" s="3"/>
      <c r="C583" s="36" t="s">
        <v>12</v>
      </c>
      <c r="D583" s="58">
        <v>484173</v>
      </c>
      <c r="E583" s="27" t="s">
        <v>1886</v>
      </c>
      <c r="F583" s="37">
        <v>16.126000000000001</v>
      </c>
      <c r="G583" s="27" t="s">
        <v>1882</v>
      </c>
      <c r="H583" s="27"/>
      <c r="I583" s="27" t="s">
        <v>53</v>
      </c>
      <c r="J583" s="27" t="s">
        <v>0</v>
      </c>
      <c r="K583" s="27" t="s">
        <v>53</v>
      </c>
      <c r="L583" s="27" t="s">
        <v>53</v>
      </c>
      <c r="M583" s="27" t="s">
        <v>1887</v>
      </c>
      <c r="N583" s="27" t="s">
        <v>1751</v>
      </c>
      <c r="O583" s="27" t="s">
        <v>1888</v>
      </c>
      <c r="P583" s="27" t="s">
        <v>57</v>
      </c>
      <c r="Q583" s="32" t="s">
        <v>1504</v>
      </c>
      <c r="R583" s="27">
        <v>265</v>
      </c>
      <c r="S583" s="27">
        <v>50</v>
      </c>
      <c r="T583" s="27">
        <v>20</v>
      </c>
      <c r="U583" s="27">
        <v>111</v>
      </c>
      <c r="V583" s="27" t="s">
        <v>282</v>
      </c>
      <c r="W583" s="27" t="s">
        <v>1461</v>
      </c>
      <c r="X583" s="27" t="s">
        <v>72</v>
      </c>
      <c r="Y583" s="27" t="s">
        <v>72</v>
      </c>
      <c r="Z583" s="27" t="s">
        <v>62</v>
      </c>
      <c r="AA583" s="27" t="s">
        <v>194</v>
      </c>
      <c r="AB583" s="27" t="s">
        <v>53</v>
      </c>
      <c r="AC583" s="27" t="s">
        <v>0</v>
      </c>
      <c r="AD583" s="47">
        <v>5305</v>
      </c>
      <c r="AE583" s="47">
        <f t="shared" si="42"/>
        <v>6631.25</v>
      </c>
      <c r="AF583" s="48">
        <f t="shared" si="43"/>
        <v>2453.1910000000007</v>
      </c>
      <c r="AG583" s="47">
        <f t="shared" si="44"/>
        <v>3066.4887500000009</v>
      </c>
      <c r="AH583" s="49" t="s">
        <v>0</v>
      </c>
      <c r="AI583" s="50" t="s">
        <v>0</v>
      </c>
      <c r="AJ583" s="49"/>
      <c r="AK583" s="38">
        <f t="shared" si="45"/>
        <v>0</v>
      </c>
      <c r="AN583" s="3">
        <f t="shared" si="46"/>
        <v>0</v>
      </c>
      <c r="AO583" s="3"/>
    </row>
    <row r="584" spans="1:41" ht="13.15" customHeight="1" x14ac:dyDescent="0.25">
      <c r="A584" s="3"/>
      <c r="B584" s="3"/>
      <c r="C584" s="36" t="s">
        <v>12</v>
      </c>
      <c r="D584" s="58">
        <v>400573</v>
      </c>
      <c r="E584" s="27" t="s">
        <v>1889</v>
      </c>
      <c r="F584" s="37">
        <v>17.363</v>
      </c>
      <c r="G584" s="27" t="s">
        <v>1890</v>
      </c>
      <c r="H584" s="27"/>
      <c r="I584" s="27" t="s">
        <v>53</v>
      </c>
      <c r="J584" s="27" t="s">
        <v>0</v>
      </c>
      <c r="K584" s="27" t="s">
        <v>53</v>
      </c>
      <c r="L584" s="27" t="s">
        <v>53</v>
      </c>
      <c r="M584" s="27" t="s">
        <v>0</v>
      </c>
      <c r="N584" s="27" t="s">
        <v>1663</v>
      </c>
      <c r="O584" s="27" t="s">
        <v>1891</v>
      </c>
      <c r="P584" s="27" t="s">
        <v>109</v>
      </c>
      <c r="Q584" s="32" t="s">
        <v>1518</v>
      </c>
      <c r="R584" s="27">
        <v>275</v>
      </c>
      <c r="S584" s="27">
        <v>50</v>
      </c>
      <c r="T584" s="27">
        <v>20</v>
      </c>
      <c r="U584" s="27">
        <v>113</v>
      </c>
      <c r="V584" s="27" t="s">
        <v>70</v>
      </c>
      <c r="W584" s="27" t="s">
        <v>1461</v>
      </c>
      <c r="X584" s="27" t="s">
        <v>111</v>
      </c>
      <c r="Y584" s="27" t="s">
        <v>111</v>
      </c>
      <c r="Z584" s="27" t="s">
        <v>111</v>
      </c>
      <c r="AA584" s="27" t="s">
        <v>112</v>
      </c>
      <c r="AB584" s="27" t="s">
        <v>0</v>
      </c>
      <c r="AC584" s="27" t="s">
        <v>0</v>
      </c>
      <c r="AD584" s="47">
        <v>4994</v>
      </c>
      <c r="AE584" s="47">
        <f t="shared" si="42"/>
        <v>6242.5</v>
      </c>
      <c r="AF584" s="48">
        <f t="shared" si="43"/>
        <v>2308.2028000000005</v>
      </c>
      <c r="AG584" s="47">
        <f t="shared" si="44"/>
        <v>2885.2535000000007</v>
      </c>
      <c r="AH584" s="49" t="s">
        <v>0</v>
      </c>
      <c r="AI584" s="50" t="s">
        <v>0</v>
      </c>
      <c r="AJ584" s="49"/>
      <c r="AK584" s="38">
        <f t="shared" si="45"/>
        <v>0</v>
      </c>
      <c r="AN584" s="3">
        <f t="shared" si="46"/>
        <v>1</v>
      </c>
      <c r="AO584" s="3"/>
    </row>
    <row r="585" spans="1:41" ht="13.15" customHeight="1" x14ac:dyDescent="0.25">
      <c r="A585" s="3"/>
      <c r="B585" s="3"/>
      <c r="C585" s="36" t="s">
        <v>12</v>
      </c>
      <c r="D585" s="58">
        <v>820176</v>
      </c>
      <c r="E585" s="27" t="s">
        <v>1892</v>
      </c>
      <c r="F585" s="37">
        <v>17.846</v>
      </c>
      <c r="G585" s="27" t="s">
        <v>1890</v>
      </c>
      <c r="H585" s="27"/>
      <c r="I585" s="27" t="s">
        <v>53</v>
      </c>
      <c r="J585" s="27" t="s">
        <v>0</v>
      </c>
      <c r="K585" s="27" t="s">
        <v>53</v>
      </c>
      <c r="L585" s="27" t="s">
        <v>53</v>
      </c>
      <c r="M585" s="27" t="s">
        <v>1893</v>
      </c>
      <c r="N585" s="27" t="s">
        <v>1663</v>
      </c>
      <c r="O585" s="27" t="s">
        <v>1891</v>
      </c>
      <c r="P585" s="27" t="s">
        <v>88</v>
      </c>
      <c r="Q585" s="32" t="s">
        <v>1479</v>
      </c>
      <c r="R585" s="27">
        <v>275</v>
      </c>
      <c r="S585" s="27">
        <v>50</v>
      </c>
      <c r="T585" s="27">
        <v>20</v>
      </c>
      <c r="U585" s="27">
        <v>113</v>
      </c>
      <c r="V585" s="27" t="s">
        <v>70</v>
      </c>
      <c r="W585" s="27" t="s">
        <v>1461</v>
      </c>
      <c r="X585" s="27" t="s">
        <v>72</v>
      </c>
      <c r="Y585" s="27" t="s">
        <v>71</v>
      </c>
      <c r="Z585" s="27" t="s">
        <v>62</v>
      </c>
      <c r="AA585" s="27" t="s">
        <v>658</v>
      </c>
      <c r="AB585" s="27" t="s">
        <v>53</v>
      </c>
      <c r="AC585" s="27" t="s">
        <v>53</v>
      </c>
      <c r="AD585" s="47">
        <v>4532</v>
      </c>
      <c r="AE585" s="47">
        <f t="shared" si="42"/>
        <v>5665</v>
      </c>
      <c r="AF585" s="48">
        <f t="shared" si="43"/>
        <v>2092.8184000000006</v>
      </c>
      <c r="AG585" s="47">
        <f t="shared" si="44"/>
        <v>2616.0230000000006</v>
      </c>
      <c r="AH585" s="49" t="s">
        <v>0</v>
      </c>
      <c r="AI585" s="50" t="s">
        <v>0</v>
      </c>
      <c r="AJ585" s="49"/>
      <c r="AK585" s="38">
        <f t="shared" si="45"/>
        <v>0</v>
      </c>
      <c r="AN585" s="3">
        <f t="shared" si="46"/>
        <v>1</v>
      </c>
      <c r="AO585" s="3"/>
    </row>
    <row r="586" spans="1:41" ht="13.15" customHeight="1" x14ac:dyDescent="0.25">
      <c r="A586" s="3"/>
      <c r="B586" s="3"/>
      <c r="C586" s="36" t="s">
        <v>12</v>
      </c>
      <c r="D586" s="58">
        <v>120178</v>
      </c>
      <c r="E586" s="27" t="s">
        <v>1894</v>
      </c>
      <c r="F586" s="37">
        <v>16.399999999999999</v>
      </c>
      <c r="G586" s="27" t="s">
        <v>1890</v>
      </c>
      <c r="H586" s="27"/>
      <c r="I586" s="27" t="s">
        <v>53</v>
      </c>
      <c r="J586" s="27" t="s">
        <v>0</v>
      </c>
      <c r="K586" s="27" t="s">
        <v>53</v>
      </c>
      <c r="L586" s="27" t="s">
        <v>53</v>
      </c>
      <c r="M586" s="27" t="s">
        <v>1895</v>
      </c>
      <c r="N586" s="27" t="s">
        <v>1677</v>
      </c>
      <c r="O586" s="27" t="s">
        <v>1896</v>
      </c>
      <c r="P586" s="27" t="s">
        <v>57</v>
      </c>
      <c r="Q586" s="32" t="s">
        <v>1504</v>
      </c>
      <c r="R586" s="27">
        <v>275</v>
      </c>
      <c r="S586" s="27">
        <v>50</v>
      </c>
      <c r="T586" s="27">
        <v>20</v>
      </c>
      <c r="U586" s="27">
        <v>113</v>
      </c>
      <c r="V586" s="27" t="s">
        <v>282</v>
      </c>
      <c r="W586" s="27" t="s">
        <v>1461</v>
      </c>
      <c r="X586" s="27" t="s">
        <v>62</v>
      </c>
      <c r="Y586" s="27" t="s">
        <v>62</v>
      </c>
      <c r="Z586" s="27" t="s">
        <v>90</v>
      </c>
      <c r="AA586" s="27" t="s">
        <v>63</v>
      </c>
      <c r="AB586" s="27" t="s">
        <v>53</v>
      </c>
      <c r="AC586" s="27" t="s">
        <v>0</v>
      </c>
      <c r="AD586" s="47">
        <v>4601</v>
      </c>
      <c r="AE586" s="47">
        <f t="shared" si="42"/>
        <v>5751.25</v>
      </c>
      <c r="AF586" s="48">
        <f t="shared" si="43"/>
        <v>2124.9862000000003</v>
      </c>
      <c r="AG586" s="47">
        <f t="shared" si="44"/>
        <v>2656.2327500000001</v>
      </c>
      <c r="AH586" s="49" t="s">
        <v>156</v>
      </c>
      <c r="AI586" s="50" t="s">
        <v>0</v>
      </c>
      <c r="AJ586" s="49"/>
      <c r="AK586" s="38">
        <f t="shared" si="45"/>
        <v>0</v>
      </c>
      <c r="AN586" s="3">
        <f t="shared" si="46"/>
        <v>1</v>
      </c>
      <c r="AO586" s="3"/>
    </row>
    <row r="587" spans="1:41" ht="13.15" customHeight="1" x14ac:dyDescent="0.25">
      <c r="A587" s="3"/>
      <c r="B587" s="3"/>
      <c r="C587" s="36" t="s">
        <v>12</v>
      </c>
      <c r="D587" s="58">
        <v>348563</v>
      </c>
      <c r="E587" s="27" t="s">
        <v>1897</v>
      </c>
      <c r="F587" s="37">
        <v>16.492999999999999</v>
      </c>
      <c r="G587" s="27" t="s">
        <v>1890</v>
      </c>
      <c r="H587" s="27"/>
      <c r="I587" s="27" t="s">
        <v>53</v>
      </c>
      <c r="J587" s="27" t="s">
        <v>0</v>
      </c>
      <c r="K587" s="27" t="s">
        <v>53</v>
      </c>
      <c r="L587" s="27" t="s">
        <v>53</v>
      </c>
      <c r="M587" s="27" t="s">
        <v>1898</v>
      </c>
      <c r="N587" s="27" t="s">
        <v>1677</v>
      </c>
      <c r="O587" s="27" t="s">
        <v>1896</v>
      </c>
      <c r="P587" s="27" t="s">
        <v>57</v>
      </c>
      <c r="Q587" s="32" t="s">
        <v>1504</v>
      </c>
      <c r="R587" s="27">
        <v>275</v>
      </c>
      <c r="S587" s="27">
        <v>50</v>
      </c>
      <c r="T587" s="27">
        <v>20</v>
      </c>
      <c r="U587" s="27">
        <v>113</v>
      </c>
      <c r="V587" s="27" t="s">
        <v>282</v>
      </c>
      <c r="W587" s="27" t="s">
        <v>1461</v>
      </c>
      <c r="X587" s="27" t="s">
        <v>72</v>
      </c>
      <c r="Y587" s="27" t="s">
        <v>62</v>
      </c>
      <c r="Z587" s="27" t="s">
        <v>90</v>
      </c>
      <c r="AA587" s="27" t="s">
        <v>63</v>
      </c>
      <c r="AB587" s="27" t="s">
        <v>53</v>
      </c>
      <c r="AC587" s="27" t="s">
        <v>0</v>
      </c>
      <c r="AD587" s="47">
        <v>4601</v>
      </c>
      <c r="AE587" s="47">
        <f t="shared" si="42"/>
        <v>5751.25</v>
      </c>
      <c r="AF587" s="48">
        <f t="shared" si="43"/>
        <v>2124.9862000000003</v>
      </c>
      <c r="AG587" s="47">
        <f t="shared" si="44"/>
        <v>2656.2327500000001</v>
      </c>
      <c r="AH587" s="49" t="s">
        <v>794</v>
      </c>
      <c r="AI587" s="50" t="s">
        <v>0</v>
      </c>
      <c r="AJ587" s="49"/>
      <c r="AK587" s="38">
        <f t="shared" si="45"/>
        <v>0</v>
      </c>
      <c r="AN587" s="3">
        <f t="shared" si="46"/>
        <v>1</v>
      </c>
      <c r="AO587" s="3"/>
    </row>
    <row r="588" spans="1:41" ht="13.15" customHeight="1" x14ac:dyDescent="0.25">
      <c r="A588" s="3"/>
      <c r="B588" s="3"/>
      <c r="C588" s="36" t="s">
        <v>12</v>
      </c>
      <c r="D588" s="58">
        <v>451790</v>
      </c>
      <c r="E588" s="27" t="s">
        <v>1899</v>
      </c>
      <c r="F588" s="37">
        <v>17.231999999999999</v>
      </c>
      <c r="G588" s="27" t="s">
        <v>1890</v>
      </c>
      <c r="H588" s="27"/>
      <c r="I588" s="27" t="s">
        <v>53</v>
      </c>
      <c r="J588" s="27" t="s">
        <v>0</v>
      </c>
      <c r="K588" s="27" t="s">
        <v>53</v>
      </c>
      <c r="L588" s="27" t="s">
        <v>53</v>
      </c>
      <c r="M588" s="27" t="s">
        <v>1900</v>
      </c>
      <c r="N588" s="27" t="s">
        <v>1677</v>
      </c>
      <c r="O588" s="27" t="s">
        <v>1896</v>
      </c>
      <c r="P588" s="27" t="s">
        <v>57</v>
      </c>
      <c r="Q588" s="32" t="s">
        <v>1504</v>
      </c>
      <c r="R588" s="27">
        <v>275</v>
      </c>
      <c r="S588" s="27">
        <v>50</v>
      </c>
      <c r="T588" s="27">
        <v>20</v>
      </c>
      <c r="U588" s="27">
        <v>113</v>
      </c>
      <c r="V588" s="27" t="s">
        <v>282</v>
      </c>
      <c r="W588" s="27" t="s">
        <v>1461</v>
      </c>
      <c r="X588" s="27" t="s">
        <v>72</v>
      </c>
      <c r="Y588" s="27" t="s">
        <v>72</v>
      </c>
      <c r="Z588" s="27" t="s">
        <v>62</v>
      </c>
      <c r="AA588" s="27" t="s">
        <v>194</v>
      </c>
      <c r="AB588" s="27" t="s">
        <v>53</v>
      </c>
      <c r="AC588" s="27" t="s">
        <v>0</v>
      </c>
      <c r="AD588" s="47">
        <v>4515</v>
      </c>
      <c r="AE588" s="47">
        <f t="shared" si="42"/>
        <v>5643.75</v>
      </c>
      <c r="AF588" s="48">
        <f t="shared" si="43"/>
        <v>2084.8930000000005</v>
      </c>
      <c r="AG588" s="47">
        <f t="shared" si="44"/>
        <v>2606.1162500000005</v>
      </c>
      <c r="AH588" s="49" t="s">
        <v>0</v>
      </c>
      <c r="AI588" s="50" t="s">
        <v>0</v>
      </c>
      <c r="AJ588" s="49"/>
      <c r="AK588" s="38">
        <f t="shared" si="45"/>
        <v>0</v>
      </c>
      <c r="AN588" s="3">
        <f t="shared" si="46"/>
        <v>1</v>
      </c>
      <c r="AO588" s="3"/>
    </row>
    <row r="589" spans="1:41" ht="13.15" customHeight="1" x14ac:dyDescent="0.25">
      <c r="A589" s="3"/>
      <c r="B589" s="3"/>
      <c r="C589" s="36" t="s">
        <v>12</v>
      </c>
      <c r="D589" s="58">
        <v>14471</v>
      </c>
      <c r="E589" s="27" t="s">
        <v>1901</v>
      </c>
      <c r="F589" s="37">
        <v>17.363</v>
      </c>
      <c r="G589" s="27" t="s">
        <v>1902</v>
      </c>
      <c r="H589" s="27"/>
      <c r="I589" s="27" t="s">
        <v>53</v>
      </c>
      <c r="J589" s="27" t="s">
        <v>0</v>
      </c>
      <c r="K589" s="27" t="s">
        <v>53</v>
      </c>
      <c r="L589" s="27" t="s">
        <v>53</v>
      </c>
      <c r="M589" s="27" t="s">
        <v>0</v>
      </c>
      <c r="N589" s="27" t="s">
        <v>1498</v>
      </c>
      <c r="O589" s="27" t="s">
        <v>1903</v>
      </c>
      <c r="P589" s="27" t="s">
        <v>109</v>
      </c>
      <c r="Q589" s="32" t="s">
        <v>1518</v>
      </c>
      <c r="R589" s="27">
        <v>285</v>
      </c>
      <c r="S589" s="27">
        <v>50</v>
      </c>
      <c r="T589" s="27">
        <v>20</v>
      </c>
      <c r="U589" s="27">
        <v>116</v>
      </c>
      <c r="V589" s="27" t="s">
        <v>70</v>
      </c>
      <c r="W589" s="27" t="s">
        <v>1461</v>
      </c>
      <c r="X589" s="27" t="s">
        <v>111</v>
      </c>
      <c r="Y589" s="27" t="s">
        <v>111</v>
      </c>
      <c r="Z589" s="27" t="s">
        <v>111</v>
      </c>
      <c r="AA589" s="27" t="s">
        <v>112</v>
      </c>
      <c r="AB589" s="27" t="s">
        <v>0</v>
      </c>
      <c r="AC589" s="27" t="s">
        <v>0</v>
      </c>
      <c r="AD589" s="47">
        <v>5281</v>
      </c>
      <c r="AE589" s="47">
        <f t="shared" si="42"/>
        <v>6601.25</v>
      </c>
      <c r="AF589" s="48">
        <f t="shared" si="43"/>
        <v>2442.0022000000004</v>
      </c>
      <c r="AG589" s="47">
        <f t="shared" si="44"/>
        <v>3052.5027500000006</v>
      </c>
      <c r="AH589" s="49" t="s">
        <v>0</v>
      </c>
      <c r="AI589" s="50" t="s">
        <v>0</v>
      </c>
      <c r="AJ589" s="49"/>
      <c r="AK589" s="38">
        <f t="shared" si="45"/>
        <v>0</v>
      </c>
      <c r="AN589" s="3">
        <f t="shared" si="46"/>
        <v>0</v>
      </c>
      <c r="AO589" s="3"/>
    </row>
    <row r="590" spans="1:41" ht="13.15" customHeight="1" x14ac:dyDescent="0.25">
      <c r="A590" s="3"/>
      <c r="B590" s="3"/>
      <c r="C590" s="36" t="s">
        <v>12</v>
      </c>
      <c r="D590" s="58">
        <v>561981</v>
      </c>
      <c r="E590" s="27" t="s">
        <v>1904</v>
      </c>
      <c r="F590" s="37">
        <v>17.846</v>
      </c>
      <c r="G590" s="27" t="s">
        <v>1902</v>
      </c>
      <c r="H590" s="27"/>
      <c r="I590" s="27" t="s">
        <v>53</v>
      </c>
      <c r="J590" s="27" t="s">
        <v>0</v>
      </c>
      <c r="K590" s="27" t="s">
        <v>53</v>
      </c>
      <c r="L590" s="27" t="s">
        <v>53</v>
      </c>
      <c r="M590" s="27" t="s">
        <v>1905</v>
      </c>
      <c r="N590" s="27" t="s">
        <v>1498</v>
      </c>
      <c r="O590" s="27" t="s">
        <v>1903</v>
      </c>
      <c r="P590" s="27" t="s">
        <v>88</v>
      </c>
      <c r="Q590" s="32" t="s">
        <v>1479</v>
      </c>
      <c r="R590" s="27">
        <v>285</v>
      </c>
      <c r="S590" s="27">
        <v>50</v>
      </c>
      <c r="T590" s="27">
        <v>20</v>
      </c>
      <c r="U590" s="27">
        <v>116</v>
      </c>
      <c r="V590" s="27" t="s">
        <v>70</v>
      </c>
      <c r="W590" s="27" t="s">
        <v>1461</v>
      </c>
      <c r="X590" s="27" t="s">
        <v>62</v>
      </c>
      <c r="Y590" s="27" t="s">
        <v>71</v>
      </c>
      <c r="Z590" s="27" t="s">
        <v>90</v>
      </c>
      <c r="AA590" s="27" t="s">
        <v>658</v>
      </c>
      <c r="AB590" s="27" t="s">
        <v>53</v>
      </c>
      <c r="AC590" s="27" t="s">
        <v>53</v>
      </c>
      <c r="AD590" s="47">
        <v>5062</v>
      </c>
      <c r="AE590" s="47">
        <f t="shared" si="42"/>
        <v>6327.5</v>
      </c>
      <c r="AF590" s="48">
        <f t="shared" si="43"/>
        <v>2339.9044000000004</v>
      </c>
      <c r="AG590" s="47">
        <f t="shared" si="44"/>
        <v>2924.8805000000002</v>
      </c>
      <c r="AH590" s="49" t="s">
        <v>0</v>
      </c>
      <c r="AI590" s="50" t="s">
        <v>0</v>
      </c>
      <c r="AJ590" s="49"/>
      <c r="AK590" s="38">
        <f t="shared" si="45"/>
        <v>0</v>
      </c>
      <c r="AN590" s="3">
        <f t="shared" si="46"/>
        <v>0</v>
      </c>
      <c r="AO590" s="3"/>
    </row>
    <row r="591" spans="1:41" ht="13.15" customHeight="1" x14ac:dyDescent="0.25">
      <c r="A591" s="3"/>
      <c r="B591" s="3"/>
      <c r="C591" s="36" t="s">
        <v>12</v>
      </c>
      <c r="D591" s="58">
        <v>836488</v>
      </c>
      <c r="E591" s="27" t="s">
        <v>1906</v>
      </c>
      <c r="F591" s="37">
        <v>13.5</v>
      </c>
      <c r="G591" s="27" t="s">
        <v>694</v>
      </c>
      <c r="H591" s="27"/>
      <c r="I591" s="27" t="s">
        <v>53</v>
      </c>
      <c r="J591" s="27" t="s">
        <v>0</v>
      </c>
      <c r="K591" s="27" t="s">
        <v>53</v>
      </c>
      <c r="L591" s="27" t="s">
        <v>53</v>
      </c>
      <c r="M591" s="27" t="s">
        <v>0</v>
      </c>
      <c r="N591" s="27" t="s">
        <v>490</v>
      </c>
      <c r="O591" s="27" t="s">
        <v>1907</v>
      </c>
      <c r="P591" s="27" t="s">
        <v>57</v>
      </c>
      <c r="Q591" s="32" t="s">
        <v>1531</v>
      </c>
      <c r="R591" s="27">
        <v>235</v>
      </c>
      <c r="S591" s="27">
        <v>50</v>
      </c>
      <c r="T591" s="27">
        <v>21</v>
      </c>
      <c r="U591" s="27">
        <v>101</v>
      </c>
      <c r="V591" s="27" t="s">
        <v>282</v>
      </c>
      <c r="W591" s="27" t="s">
        <v>1461</v>
      </c>
      <c r="X591" s="27" t="s">
        <v>0</v>
      </c>
      <c r="Y591" s="27" t="s">
        <v>0</v>
      </c>
      <c r="Z591" s="27" t="s">
        <v>0</v>
      </c>
      <c r="AA591" s="27" t="s">
        <v>0</v>
      </c>
      <c r="AB591" s="27" t="s">
        <v>0</v>
      </c>
      <c r="AC591" s="27" t="s">
        <v>0</v>
      </c>
      <c r="AD591" s="47">
        <v>6950</v>
      </c>
      <c r="AE591" s="47">
        <f t="shared" si="42"/>
        <v>8687.5</v>
      </c>
      <c r="AF591" s="48">
        <f t="shared" si="43"/>
        <v>3220.0900000000006</v>
      </c>
      <c r="AG591" s="47">
        <f t="shared" si="44"/>
        <v>4025.1125000000006</v>
      </c>
      <c r="AH591" s="49" t="s">
        <v>0</v>
      </c>
      <c r="AI591" s="50" t="s">
        <v>1908</v>
      </c>
      <c r="AJ591" s="49"/>
      <c r="AK591" s="38">
        <f t="shared" si="45"/>
        <v>0</v>
      </c>
      <c r="AN591" s="3">
        <f t="shared" si="46"/>
        <v>1</v>
      </c>
      <c r="AO591" s="3"/>
    </row>
    <row r="592" spans="1:41" ht="13.15" customHeight="1" x14ac:dyDescent="0.25">
      <c r="A592" s="3"/>
      <c r="B592" s="3"/>
      <c r="C592" s="36" t="s">
        <v>12</v>
      </c>
      <c r="D592" s="58">
        <v>414910</v>
      </c>
      <c r="E592" s="27" t="s">
        <v>1909</v>
      </c>
      <c r="F592" s="37">
        <v>16.3</v>
      </c>
      <c r="G592" s="27" t="s">
        <v>698</v>
      </c>
      <c r="H592" s="27"/>
      <c r="I592" s="27" t="s">
        <v>53</v>
      </c>
      <c r="J592" s="27" t="s">
        <v>0</v>
      </c>
      <c r="K592" s="27" t="s">
        <v>53</v>
      </c>
      <c r="L592" s="27" t="s">
        <v>53</v>
      </c>
      <c r="M592" s="27" t="s">
        <v>1910</v>
      </c>
      <c r="N592" s="27" t="s">
        <v>699</v>
      </c>
      <c r="O592" s="27" t="s">
        <v>700</v>
      </c>
      <c r="P592" s="27" t="s">
        <v>57</v>
      </c>
      <c r="Q592" s="32" t="s">
        <v>1504</v>
      </c>
      <c r="R592" s="27">
        <v>255</v>
      </c>
      <c r="S592" s="27">
        <v>50</v>
      </c>
      <c r="T592" s="27">
        <v>21</v>
      </c>
      <c r="U592" s="27">
        <v>109</v>
      </c>
      <c r="V592" s="27" t="s">
        <v>59</v>
      </c>
      <c r="W592" s="27" t="s">
        <v>1461</v>
      </c>
      <c r="X592" s="27" t="s">
        <v>72</v>
      </c>
      <c r="Y592" s="27" t="s">
        <v>62</v>
      </c>
      <c r="Z592" s="27" t="s">
        <v>62</v>
      </c>
      <c r="AA592" s="27" t="s">
        <v>194</v>
      </c>
      <c r="AB592" s="27" t="s">
        <v>53</v>
      </c>
      <c r="AC592" s="27" t="s">
        <v>0</v>
      </c>
      <c r="AD592" s="47">
        <v>5512</v>
      </c>
      <c r="AE592" s="47">
        <f t="shared" si="42"/>
        <v>6890</v>
      </c>
      <c r="AF592" s="48">
        <f t="shared" si="43"/>
        <v>2549.6944000000008</v>
      </c>
      <c r="AG592" s="47">
        <f t="shared" si="44"/>
        <v>3187.1180000000008</v>
      </c>
      <c r="AH592" s="49" t="s">
        <v>96</v>
      </c>
      <c r="AI592" s="50" t="s">
        <v>0</v>
      </c>
      <c r="AJ592" s="49"/>
      <c r="AK592" s="38">
        <f t="shared" si="45"/>
        <v>0</v>
      </c>
      <c r="AN592" s="3">
        <f t="shared" si="46"/>
        <v>0</v>
      </c>
      <c r="AO592" s="3"/>
    </row>
    <row r="593" spans="1:41" ht="13.15" customHeight="1" x14ac:dyDescent="0.25">
      <c r="A593" s="3"/>
      <c r="B593" s="3"/>
      <c r="C593" s="36" t="s">
        <v>12</v>
      </c>
      <c r="D593" s="58">
        <v>144265</v>
      </c>
      <c r="E593" s="27" t="s">
        <v>1911</v>
      </c>
      <c r="F593" s="37">
        <v>18.143000000000001</v>
      </c>
      <c r="G593" s="27" t="s">
        <v>1912</v>
      </c>
      <c r="H593" s="27"/>
      <c r="I593" s="27" t="s">
        <v>53</v>
      </c>
      <c r="J593" s="27" t="s">
        <v>0</v>
      </c>
      <c r="K593" s="27" t="s">
        <v>53</v>
      </c>
      <c r="L593" s="27" t="s">
        <v>53</v>
      </c>
      <c r="M593" s="27" t="s">
        <v>0</v>
      </c>
      <c r="N593" s="27" t="s">
        <v>1663</v>
      </c>
      <c r="O593" s="27" t="s">
        <v>1913</v>
      </c>
      <c r="P593" s="27" t="s">
        <v>109</v>
      </c>
      <c r="Q593" s="32" t="s">
        <v>1518</v>
      </c>
      <c r="R593" s="27">
        <v>275</v>
      </c>
      <c r="S593" s="27">
        <v>50</v>
      </c>
      <c r="T593" s="27">
        <v>21</v>
      </c>
      <c r="U593" s="27">
        <v>113</v>
      </c>
      <c r="V593" s="27" t="s">
        <v>70</v>
      </c>
      <c r="W593" s="27" t="s">
        <v>1461</v>
      </c>
      <c r="X593" s="27" t="s">
        <v>111</v>
      </c>
      <c r="Y593" s="27" t="s">
        <v>111</v>
      </c>
      <c r="Z593" s="27" t="s">
        <v>111</v>
      </c>
      <c r="AA593" s="27" t="s">
        <v>112</v>
      </c>
      <c r="AB593" s="27" t="s">
        <v>0</v>
      </c>
      <c r="AC593" s="27" t="s">
        <v>0</v>
      </c>
      <c r="AD593" s="47">
        <v>5311</v>
      </c>
      <c r="AE593" s="47">
        <f t="shared" ref="AE593:AE656" si="47">IFERROR(IF($AQ$6="FI",AD593*(1+24%),AD593*(1+25%)),"")</f>
        <v>6638.75</v>
      </c>
      <c r="AF593" s="48">
        <f t="shared" ref="AF593:AF656" si="48">IFERROR(IFERROR(IF(MID(Q593,SEARCH("X-ICE",Q593),5)="X-ICE",AD593*(1-($D$4+$D$6))*(1-($D$10+$D$5+$D$8))-$D$11*AD593-$D$7-$D$12),AD593*(1-($D$4))*(1-($D$10+$D$5))-$D$11*AD593-$D$7-$D$12),"")</f>
        <v>2455.9882000000002</v>
      </c>
      <c r="AG593" s="47">
        <f t="shared" ref="AG593:AG656" si="49">IFERROR(IF($AQ$6="FI",AF593*(1+24%),AF593*(1+25%)),"")</f>
        <v>3069.9852500000002</v>
      </c>
      <c r="AH593" s="49" t="s">
        <v>0</v>
      </c>
      <c r="AI593" s="50" t="s">
        <v>0</v>
      </c>
      <c r="AJ593" s="49"/>
      <c r="AK593" s="38">
        <f t="shared" ref="AK593:AK656" si="50">IFERROR(IF($AQ$6="FI",AG593*AJ593,$AJ593*$AF593),0)</f>
        <v>0</v>
      </c>
      <c r="AN593" s="3">
        <f t="shared" si="46"/>
        <v>1</v>
      </c>
      <c r="AO593" s="3"/>
    </row>
    <row r="594" spans="1:41" ht="13.15" customHeight="1" x14ac:dyDescent="0.25">
      <c r="A594" s="3"/>
      <c r="B594" s="3"/>
      <c r="C594" s="36" t="s">
        <v>12</v>
      </c>
      <c r="D594" s="58">
        <v>272658</v>
      </c>
      <c r="E594" s="27" t="s">
        <v>1914</v>
      </c>
      <c r="F594" s="37">
        <v>17.43</v>
      </c>
      <c r="G594" s="27" t="s">
        <v>1912</v>
      </c>
      <c r="H594" s="27"/>
      <c r="I594" s="27" t="s">
        <v>53</v>
      </c>
      <c r="J594" s="27" t="s">
        <v>0</v>
      </c>
      <c r="K594" s="27" t="s">
        <v>53</v>
      </c>
      <c r="L594" s="27" t="s">
        <v>53</v>
      </c>
      <c r="M594" s="27" t="s">
        <v>0</v>
      </c>
      <c r="N594" s="27" t="s">
        <v>1764</v>
      </c>
      <c r="O594" s="27" t="s">
        <v>1915</v>
      </c>
      <c r="P594" s="27" t="s">
        <v>88</v>
      </c>
      <c r="Q594" s="32" t="s">
        <v>1479</v>
      </c>
      <c r="R594" s="27">
        <v>275</v>
      </c>
      <c r="S594" s="27">
        <v>50</v>
      </c>
      <c r="T594" s="27">
        <v>21</v>
      </c>
      <c r="U594" s="27">
        <v>113</v>
      </c>
      <c r="V594" s="27" t="s">
        <v>59</v>
      </c>
      <c r="W594" s="27" t="s">
        <v>1461</v>
      </c>
      <c r="X594" s="27" t="s">
        <v>0</v>
      </c>
      <c r="Y594" s="27" t="s">
        <v>0</v>
      </c>
      <c r="Z594" s="27" t="s">
        <v>0</v>
      </c>
      <c r="AA594" s="27" t="s">
        <v>0</v>
      </c>
      <c r="AB594" s="27" t="s">
        <v>0</v>
      </c>
      <c r="AC594" s="27" t="s">
        <v>0</v>
      </c>
      <c r="AD594" s="47">
        <v>5003</v>
      </c>
      <c r="AE594" s="47">
        <f t="shared" si="47"/>
        <v>6253.75</v>
      </c>
      <c r="AF594" s="48">
        <f t="shared" si="48"/>
        <v>2312.3986</v>
      </c>
      <c r="AG594" s="47">
        <f t="shared" si="49"/>
        <v>2890.4982500000001</v>
      </c>
      <c r="AH594" s="49" t="s">
        <v>0</v>
      </c>
      <c r="AI594" s="50" t="s">
        <v>354</v>
      </c>
      <c r="AJ594" s="49"/>
      <c r="AK594" s="38">
        <f t="shared" si="50"/>
        <v>0</v>
      </c>
      <c r="AN594" s="3">
        <f t="shared" ref="AN594:AN657" si="51">IF(G594=G593,AN593,IFERROR(1/AN593-1,1))</f>
        <v>1</v>
      </c>
      <c r="AO594" s="3"/>
    </row>
    <row r="595" spans="1:41" ht="13.15" customHeight="1" x14ac:dyDescent="0.25">
      <c r="A595" s="3"/>
      <c r="B595" s="3"/>
      <c r="C595" s="36" t="s">
        <v>12</v>
      </c>
      <c r="D595" s="58">
        <v>960570</v>
      </c>
      <c r="E595" s="27" t="s">
        <v>1916</v>
      </c>
      <c r="F595" s="37">
        <v>17.949000000000002</v>
      </c>
      <c r="G595" s="27" t="s">
        <v>1912</v>
      </c>
      <c r="H595" s="27"/>
      <c r="I595" s="27" t="s">
        <v>53</v>
      </c>
      <c r="J595" s="27" t="s">
        <v>0</v>
      </c>
      <c r="K595" s="27" t="s">
        <v>53</v>
      </c>
      <c r="L595" s="27" t="s">
        <v>53</v>
      </c>
      <c r="M595" s="27" t="s">
        <v>1917</v>
      </c>
      <c r="N595" s="27" t="s">
        <v>1677</v>
      </c>
      <c r="O595" s="27" t="s">
        <v>1918</v>
      </c>
      <c r="P595" s="27" t="s">
        <v>57</v>
      </c>
      <c r="Q595" s="32" t="s">
        <v>1504</v>
      </c>
      <c r="R595" s="27">
        <v>275</v>
      </c>
      <c r="S595" s="27">
        <v>50</v>
      </c>
      <c r="T595" s="27">
        <v>21</v>
      </c>
      <c r="U595" s="27">
        <v>113</v>
      </c>
      <c r="V595" s="27" t="s">
        <v>282</v>
      </c>
      <c r="W595" s="27" t="s">
        <v>1461</v>
      </c>
      <c r="X595" s="27" t="s">
        <v>72</v>
      </c>
      <c r="Y595" s="27" t="s">
        <v>72</v>
      </c>
      <c r="Z595" s="27" t="s">
        <v>72</v>
      </c>
      <c r="AA595" s="27" t="s">
        <v>1354</v>
      </c>
      <c r="AB595" s="27" t="s">
        <v>53</v>
      </c>
      <c r="AC595" s="27" t="s">
        <v>0</v>
      </c>
      <c r="AD595" s="47">
        <v>5612</v>
      </c>
      <c r="AE595" s="47">
        <f t="shared" si="47"/>
        <v>7015</v>
      </c>
      <c r="AF595" s="48">
        <f t="shared" si="48"/>
        <v>2596.3144000000007</v>
      </c>
      <c r="AG595" s="47">
        <f t="shared" si="49"/>
        <v>3245.3930000000009</v>
      </c>
      <c r="AH595" s="49" t="s">
        <v>0</v>
      </c>
      <c r="AI595" s="50" t="s">
        <v>0</v>
      </c>
      <c r="AJ595" s="49"/>
      <c r="AK595" s="38">
        <f t="shared" si="50"/>
        <v>0</v>
      </c>
      <c r="AN595" s="3">
        <f t="shared" si="51"/>
        <v>1</v>
      </c>
      <c r="AO595" s="3"/>
    </row>
    <row r="596" spans="1:41" ht="13.15" customHeight="1" x14ac:dyDescent="0.25">
      <c r="A596" s="3"/>
      <c r="B596" s="3"/>
      <c r="C596" s="36" t="s">
        <v>12</v>
      </c>
      <c r="D596" s="58">
        <v>959730</v>
      </c>
      <c r="E596" s="27" t="s">
        <v>1919</v>
      </c>
      <c r="F596" s="37">
        <v>19.07</v>
      </c>
      <c r="G596" s="27" t="s">
        <v>1920</v>
      </c>
      <c r="H596" s="27"/>
      <c r="I596" s="27" t="s">
        <v>53</v>
      </c>
      <c r="J596" s="27" t="s">
        <v>0</v>
      </c>
      <c r="K596" s="27" t="s">
        <v>53</v>
      </c>
      <c r="L596" s="27" t="s">
        <v>53</v>
      </c>
      <c r="M596" s="27" t="s">
        <v>0</v>
      </c>
      <c r="N596" s="27" t="s">
        <v>1483</v>
      </c>
      <c r="O596" s="27" t="s">
        <v>1921</v>
      </c>
      <c r="P596" s="27" t="s">
        <v>109</v>
      </c>
      <c r="Q596" s="32" t="s">
        <v>1518</v>
      </c>
      <c r="R596" s="27">
        <v>265</v>
      </c>
      <c r="S596" s="27">
        <v>50</v>
      </c>
      <c r="T596" s="27">
        <v>22</v>
      </c>
      <c r="U596" s="27">
        <v>112</v>
      </c>
      <c r="V596" s="27" t="s">
        <v>70</v>
      </c>
      <c r="W596" s="27" t="s">
        <v>1461</v>
      </c>
      <c r="X596" s="27" t="s">
        <v>111</v>
      </c>
      <c r="Y596" s="27" t="s">
        <v>111</v>
      </c>
      <c r="Z596" s="27" t="s">
        <v>111</v>
      </c>
      <c r="AA596" s="27" t="s">
        <v>112</v>
      </c>
      <c r="AB596" s="27" t="s">
        <v>0</v>
      </c>
      <c r="AC596" s="27" t="s">
        <v>0</v>
      </c>
      <c r="AD596" s="47">
        <v>5619</v>
      </c>
      <c r="AE596" s="47">
        <f t="shared" si="47"/>
        <v>7023.75</v>
      </c>
      <c r="AF596" s="48">
        <f t="shared" si="48"/>
        <v>2599.5778000000005</v>
      </c>
      <c r="AG596" s="47">
        <f t="shared" si="49"/>
        <v>3249.4722500000007</v>
      </c>
      <c r="AH596" s="49" t="s">
        <v>0</v>
      </c>
      <c r="AI596" s="50" t="s">
        <v>667</v>
      </c>
      <c r="AJ596" s="49"/>
      <c r="AK596" s="38">
        <f t="shared" si="50"/>
        <v>0</v>
      </c>
      <c r="AN596" s="3">
        <f t="shared" si="51"/>
        <v>0</v>
      </c>
      <c r="AO596" s="3"/>
    </row>
    <row r="597" spans="1:41" ht="13.15" customHeight="1" x14ac:dyDescent="0.25">
      <c r="A597" s="3"/>
      <c r="B597" s="3"/>
      <c r="C597" s="36" t="s">
        <v>12</v>
      </c>
      <c r="D597" s="58">
        <v>625684</v>
      </c>
      <c r="E597" s="27" t="s">
        <v>1922</v>
      </c>
      <c r="F597" s="37">
        <v>17</v>
      </c>
      <c r="G597" s="27" t="s">
        <v>1920</v>
      </c>
      <c r="H597" s="27"/>
      <c r="I597" s="27" t="s">
        <v>53</v>
      </c>
      <c r="J597" s="27" t="s">
        <v>0</v>
      </c>
      <c r="K597" s="27" t="s">
        <v>53</v>
      </c>
      <c r="L597" s="27" t="s">
        <v>53</v>
      </c>
      <c r="M597" s="27" t="s">
        <v>1923</v>
      </c>
      <c r="N597" s="27" t="s">
        <v>1924</v>
      </c>
      <c r="O597" s="27" t="s">
        <v>1925</v>
      </c>
      <c r="P597" s="27" t="s">
        <v>88</v>
      </c>
      <c r="Q597" s="32" t="s">
        <v>1479</v>
      </c>
      <c r="R597" s="27">
        <v>265</v>
      </c>
      <c r="S597" s="27">
        <v>50</v>
      </c>
      <c r="T597" s="27">
        <v>22</v>
      </c>
      <c r="U597" s="27">
        <v>112</v>
      </c>
      <c r="V597" s="27" t="s">
        <v>59</v>
      </c>
      <c r="W597" s="27" t="s">
        <v>1461</v>
      </c>
      <c r="X597" s="27" t="s">
        <v>62</v>
      </c>
      <c r="Y597" s="27" t="s">
        <v>71</v>
      </c>
      <c r="Z597" s="27" t="s">
        <v>62</v>
      </c>
      <c r="AA597" s="27" t="s">
        <v>658</v>
      </c>
      <c r="AB597" s="27" t="s">
        <v>53</v>
      </c>
      <c r="AC597" s="27" t="s">
        <v>53</v>
      </c>
      <c r="AD597" s="47">
        <v>5348</v>
      </c>
      <c r="AE597" s="47">
        <f t="shared" si="47"/>
        <v>6685</v>
      </c>
      <c r="AF597" s="48">
        <f t="shared" si="48"/>
        <v>2473.2376000000004</v>
      </c>
      <c r="AG597" s="47">
        <f t="shared" si="49"/>
        <v>3091.5470000000005</v>
      </c>
      <c r="AH597" s="49" t="s">
        <v>0</v>
      </c>
      <c r="AI597" s="50" t="s">
        <v>0</v>
      </c>
      <c r="AJ597" s="49"/>
      <c r="AK597" s="38">
        <f t="shared" si="50"/>
        <v>0</v>
      </c>
      <c r="AN597" s="3">
        <f t="shared" si="51"/>
        <v>0</v>
      </c>
      <c r="AO597" s="3"/>
    </row>
    <row r="598" spans="1:41" ht="13.15" customHeight="1" x14ac:dyDescent="0.25">
      <c r="A598" s="3"/>
      <c r="B598" s="3"/>
      <c r="C598" s="36" t="s">
        <v>12</v>
      </c>
      <c r="D598" s="58">
        <v>5309</v>
      </c>
      <c r="E598" s="27" t="s">
        <v>1926</v>
      </c>
      <c r="F598" s="37">
        <v>19.07</v>
      </c>
      <c r="G598" s="27" t="s">
        <v>1927</v>
      </c>
      <c r="H598" s="27"/>
      <c r="I598" s="27" t="s">
        <v>53</v>
      </c>
      <c r="J598" s="27" t="s">
        <v>0</v>
      </c>
      <c r="K598" s="27" t="s">
        <v>53</v>
      </c>
      <c r="L598" s="27" t="s">
        <v>53</v>
      </c>
      <c r="M598" s="27" t="s">
        <v>0</v>
      </c>
      <c r="N598" s="27" t="s">
        <v>1493</v>
      </c>
      <c r="O598" s="27" t="s">
        <v>1928</v>
      </c>
      <c r="P598" s="27" t="s">
        <v>109</v>
      </c>
      <c r="Q598" s="32" t="s">
        <v>1518</v>
      </c>
      <c r="R598" s="27">
        <v>275</v>
      </c>
      <c r="S598" s="27">
        <v>50</v>
      </c>
      <c r="T598" s="27">
        <v>22</v>
      </c>
      <c r="U598" s="27">
        <v>115</v>
      </c>
      <c r="V598" s="27" t="s">
        <v>70</v>
      </c>
      <c r="W598" s="27" t="s">
        <v>1461</v>
      </c>
      <c r="X598" s="27" t="s">
        <v>111</v>
      </c>
      <c r="Y598" s="27" t="s">
        <v>111</v>
      </c>
      <c r="Z598" s="27" t="s">
        <v>111</v>
      </c>
      <c r="AA598" s="27" t="s">
        <v>112</v>
      </c>
      <c r="AB598" s="27" t="s">
        <v>0</v>
      </c>
      <c r="AC598" s="27" t="s">
        <v>0</v>
      </c>
      <c r="AD598" s="47">
        <v>5871</v>
      </c>
      <c r="AE598" s="47">
        <f t="shared" si="47"/>
        <v>7338.75</v>
      </c>
      <c r="AF598" s="48">
        <f t="shared" si="48"/>
        <v>2717.0601999999999</v>
      </c>
      <c r="AG598" s="47">
        <f t="shared" si="49"/>
        <v>3396.3252499999999</v>
      </c>
      <c r="AH598" s="49" t="s">
        <v>0</v>
      </c>
      <c r="AI598" s="50" t="s">
        <v>667</v>
      </c>
      <c r="AJ598" s="49"/>
      <c r="AK598" s="38">
        <f t="shared" si="50"/>
        <v>0</v>
      </c>
      <c r="AN598" s="3">
        <f t="shared" si="51"/>
        <v>1</v>
      </c>
      <c r="AO598" s="3"/>
    </row>
    <row r="599" spans="1:41" ht="13.15" customHeight="1" x14ac:dyDescent="0.25">
      <c r="A599" s="3"/>
      <c r="B599" s="3"/>
      <c r="C599" s="36" t="s">
        <v>12</v>
      </c>
      <c r="D599" s="58">
        <v>411228</v>
      </c>
      <c r="E599" s="27" t="s">
        <v>1929</v>
      </c>
      <c r="F599" s="37">
        <v>16.93</v>
      </c>
      <c r="G599" s="27" t="s">
        <v>1927</v>
      </c>
      <c r="H599" s="27"/>
      <c r="I599" s="27" t="s">
        <v>53</v>
      </c>
      <c r="J599" s="27" t="s">
        <v>0</v>
      </c>
      <c r="K599" s="27" t="s">
        <v>53</v>
      </c>
      <c r="L599" s="27" t="s">
        <v>53</v>
      </c>
      <c r="M599" s="27" t="s">
        <v>1930</v>
      </c>
      <c r="N599" s="27" t="s">
        <v>1931</v>
      </c>
      <c r="O599" s="27" t="s">
        <v>1932</v>
      </c>
      <c r="P599" s="27" t="s">
        <v>88</v>
      </c>
      <c r="Q599" s="32" t="s">
        <v>1479</v>
      </c>
      <c r="R599" s="27">
        <v>275</v>
      </c>
      <c r="S599" s="27">
        <v>50</v>
      </c>
      <c r="T599" s="27">
        <v>22</v>
      </c>
      <c r="U599" s="27">
        <v>115</v>
      </c>
      <c r="V599" s="27" t="s">
        <v>59</v>
      </c>
      <c r="W599" s="27" t="s">
        <v>1461</v>
      </c>
      <c r="X599" s="27" t="s">
        <v>62</v>
      </c>
      <c r="Y599" s="27" t="s">
        <v>71</v>
      </c>
      <c r="Z599" s="27" t="s">
        <v>62</v>
      </c>
      <c r="AA599" s="27" t="s">
        <v>658</v>
      </c>
      <c r="AB599" s="27" t="s">
        <v>53</v>
      </c>
      <c r="AC599" s="27" t="s">
        <v>53</v>
      </c>
      <c r="AD599" s="47">
        <v>5449</v>
      </c>
      <c r="AE599" s="47">
        <f t="shared" si="47"/>
        <v>6811.25</v>
      </c>
      <c r="AF599" s="48">
        <f t="shared" si="48"/>
        <v>2520.3238000000006</v>
      </c>
      <c r="AG599" s="47">
        <f t="shared" si="49"/>
        <v>3150.4047500000006</v>
      </c>
      <c r="AH599" s="49" t="s">
        <v>0</v>
      </c>
      <c r="AI599" s="50" t="s">
        <v>0</v>
      </c>
      <c r="AJ599" s="49"/>
      <c r="AK599" s="38">
        <f t="shared" si="50"/>
        <v>0</v>
      </c>
      <c r="AN599" s="3">
        <f t="shared" si="51"/>
        <v>1</v>
      </c>
      <c r="AO599" s="3"/>
    </row>
    <row r="600" spans="1:41" ht="13.15" customHeight="1" x14ac:dyDescent="0.25">
      <c r="A600" s="3"/>
      <c r="B600" s="3"/>
      <c r="C600" s="36" t="s">
        <v>12</v>
      </c>
      <c r="D600" s="58">
        <v>112652</v>
      </c>
      <c r="E600" s="27" t="s">
        <v>1933</v>
      </c>
      <c r="F600" s="37">
        <v>10.728999999999999</v>
      </c>
      <c r="G600" s="27" t="s">
        <v>780</v>
      </c>
      <c r="H600" s="27"/>
      <c r="I600" s="27" t="s">
        <v>53</v>
      </c>
      <c r="J600" s="27" t="s">
        <v>0</v>
      </c>
      <c r="K600" s="27" t="s">
        <v>53</v>
      </c>
      <c r="L600" s="27" t="s">
        <v>53</v>
      </c>
      <c r="M600" s="27" t="s">
        <v>1934</v>
      </c>
      <c r="N600" s="27" t="s">
        <v>120</v>
      </c>
      <c r="O600" s="27" t="s">
        <v>781</v>
      </c>
      <c r="P600" s="27" t="s">
        <v>88</v>
      </c>
      <c r="Q600" s="32" t="s">
        <v>89</v>
      </c>
      <c r="R600" s="27">
        <v>225</v>
      </c>
      <c r="S600" s="27">
        <v>45</v>
      </c>
      <c r="T600" s="27">
        <v>18</v>
      </c>
      <c r="U600" s="27">
        <v>95</v>
      </c>
      <c r="V600" s="27" t="s">
        <v>70</v>
      </c>
      <c r="W600" s="27" t="s">
        <v>1461</v>
      </c>
      <c r="X600" s="27" t="s">
        <v>61</v>
      </c>
      <c r="Y600" s="27" t="s">
        <v>71</v>
      </c>
      <c r="Z600" s="27" t="s">
        <v>90</v>
      </c>
      <c r="AA600" s="27" t="s">
        <v>122</v>
      </c>
      <c r="AB600" s="27" t="s">
        <v>53</v>
      </c>
      <c r="AC600" s="27" t="s">
        <v>53</v>
      </c>
      <c r="AD600" s="47">
        <v>3218</v>
      </c>
      <c r="AE600" s="47">
        <f t="shared" si="47"/>
        <v>4022.5</v>
      </c>
      <c r="AF600" s="48">
        <f t="shared" si="48"/>
        <v>1480.2316000000001</v>
      </c>
      <c r="AG600" s="47">
        <f t="shared" si="49"/>
        <v>1850.2895000000001</v>
      </c>
      <c r="AH600" s="49" t="s">
        <v>283</v>
      </c>
      <c r="AI600" s="50" t="s">
        <v>0</v>
      </c>
      <c r="AJ600" s="49"/>
      <c r="AK600" s="38">
        <f t="shared" si="50"/>
        <v>0</v>
      </c>
      <c r="AN600" s="3">
        <f t="shared" si="51"/>
        <v>0</v>
      </c>
      <c r="AO600" s="3"/>
    </row>
    <row r="601" spans="1:41" ht="13.15" customHeight="1" x14ac:dyDescent="0.25">
      <c r="A601" s="3"/>
      <c r="B601" s="3"/>
      <c r="C601" s="36" t="s">
        <v>12</v>
      </c>
      <c r="D601" s="58">
        <v>931562</v>
      </c>
      <c r="E601" s="27" t="s">
        <v>1935</v>
      </c>
      <c r="F601" s="37">
        <v>16.37</v>
      </c>
      <c r="G601" s="27" t="s">
        <v>1936</v>
      </c>
      <c r="H601" s="27"/>
      <c r="I601" s="27" t="s">
        <v>53</v>
      </c>
      <c r="J601" s="27" t="s">
        <v>0</v>
      </c>
      <c r="K601" s="27" t="s">
        <v>53</v>
      </c>
      <c r="L601" s="27" t="s">
        <v>53</v>
      </c>
      <c r="M601" s="27" t="s">
        <v>0</v>
      </c>
      <c r="N601" s="27" t="s">
        <v>365</v>
      </c>
      <c r="O601" s="27" t="s">
        <v>1937</v>
      </c>
      <c r="P601" s="27" t="s">
        <v>109</v>
      </c>
      <c r="Q601" s="32" t="s">
        <v>1518</v>
      </c>
      <c r="R601" s="27">
        <v>275</v>
      </c>
      <c r="S601" s="27">
        <v>45</v>
      </c>
      <c r="T601" s="27">
        <v>19</v>
      </c>
      <c r="U601" s="27">
        <v>108</v>
      </c>
      <c r="V601" s="27" t="s">
        <v>70</v>
      </c>
      <c r="W601" s="27" t="s">
        <v>1461</v>
      </c>
      <c r="X601" s="27" t="s">
        <v>111</v>
      </c>
      <c r="Y601" s="27" t="s">
        <v>111</v>
      </c>
      <c r="Z601" s="27" t="s">
        <v>111</v>
      </c>
      <c r="AA601" s="27" t="s">
        <v>112</v>
      </c>
      <c r="AB601" s="27" t="s">
        <v>0</v>
      </c>
      <c r="AC601" s="27" t="s">
        <v>0</v>
      </c>
      <c r="AD601" s="47">
        <v>4909</v>
      </c>
      <c r="AE601" s="47">
        <f t="shared" si="47"/>
        <v>6136.25</v>
      </c>
      <c r="AF601" s="48">
        <f t="shared" si="48"/>
        <v>2268.5758000000005</v>
      </c>
      <c r="AG601" s="47">
        <f t="shared" si="49"/>
        <v>2835.7197500000007</v>
      </c>
      <c r="AH601" s="49" t="s">
        <v>0</v>
      </c>
      <c r="AI601" s="50" t="s">
        <v>0</v>
      </c>
      <c r="AJ601" s="49"/>
      <c r="AK601" s="38">
        <f t="shared" si="50"/>
        <v>0</v>
      </c>
      <c r="AN601" s="3">
        <f t="shared" si="51"/>
        <v>1</v>
      </c>
      <c r="AO601" s="3"/>
    </row>
    <row r="602" spans="1:41" ht="13.15" customHeight="1" x14ac:dyDescent="0.25">
      <c r="A602" s="3"/>
      <c r="B602" s="3"/>
      <c r="C602" s="36" t="s">
        <v>12</v>
      </c>
      <c r="D602" s="58">
        <v>275530</v>
      </c>
      <c r="E602" s="27" t="s">
        <v>1938</v>
      </c>
      <c r="F602" s="37">
        <v>14.891</v>
      </c>
      <c r="G602" s="27" t="s">
        <v>1936</v>
      </c>
      <c r="H602" s="27"/>
      <c r="I602" s="27" t="s">
        <v>53</v>
      </c>
      <c r="J602" s="27" t="s">
        <v>0</v>
      </c>
      <c r="K602" s="27" t="s">
        <v>53</v>
      </c>
      <c r="L602" s="27" t="s">
        <v>53</v>
      </c>
      <c r="M602" s="27" t="s">
        <v>1939</v>
      </c>
      <c r="N602" s="27" t="s">
        <v>1068</v>
      </c>
      <c r="O602" s="27" t="s">
        <v>1940</v>
      </c>
      <c r="P602" s="27" t="s">
        <v>57</v>
      </c>
      <c r="Q602" s="32" t="s">
        <v>1504</v>
      </c>
      <c r="R602" s="27">
        <v>275</v>
      </c>
      <c r="S602" s="27">
        <v>45</v>
      </c>
      <c r="T602" s="27">
        <v>19</v>
      </c>
      <c r="U602" s="27">
        <v>108</v>
      </c>
      <c r="V602" s="27" t="s">
        <v>282</v>
      </c>
      <c r="W602" s="27" t="s">
        <v>1461</v>
      </c>
      <c r="X602" s="27" t="s">
        <v>72</v>
      </c>
      <c r="Y602" s="27" t="s">
        <v>72</v>
      </c>
      <c r="Z602" s="27" t="s">
        <v>62</v>
      </c>
      <c r="AA602" s="27" t="s">
        <v>194</v>
      </c>
      <c r="AB602" s="27" t="s">
        <v>53</v>
      </c>
      <c r="AC602" s="27" t="s">
        <v>0</v>
      </c>
      <c r="AD602" s="47">
        <v>4069</v>
      </c>
      <c r="AE602" s="47">
        <f t="shared" si="47"/>
        <v>5086.25</v>
      </c>
      <c r="AF602" s="48">
        <f t="shared" si="48"/>
        <v>1876.9678000000006</v>
      </c>
      <c r="AG602" s="47">
        <f t="shared" si="49"/>
        <v>2346.2097500000009</v>
      </c>
      <c r="AH602" s="49" t="s">
        <v>0</v>
      </c>
      <c r="AI602" s="50" t="s">
        <v>0</v>
      </c>
      <c r="AJ602" s="49"/>
      <c r="AK602" s="38">
        <f t="shared" si="50"/>
        <v>0</v>
      </c>
      <c r="AN602" s="3">
        <f t="shared" si="51"/>
        <v>1</v>
      </c>
      <c r="AO602" s="3"/>
    </row>
    <row r="603" spans="1:41" ht="13.15" customHeight="1" x14ac:dyDescent="0.25">
      <c r="A603" s="3"/>
      <c r="B603" s="3"/>
      <c r="C603" s="36" t="s">
        <v>12</v>
      </c>
      <c r="D603" s="58">
        <v>983803</v>
      </c>
      <c r="E603" s="27" t="s">
        <v>1941</v>
      </c>
      <c r="F603" s="37">
        <v>16.37</v>
      </c>
      <c r="G603" s="27" t="s">
        <v>1942</v>
      </c>
      <c r="H603" s="27"/>
      <c r="I603" s="27" t="s">
        <v>53</v>
      </c>
      <c r="J603" s="27" t="s">
        <v>0</v>
      </c>
      <c r="K603" s="27" t="s">
        <v>53</v>
      </c>
      <c r="L603" s="27" t="s">
        <v>53</v>
      </c>
      <c r="M603" s="27" t="s">
        <v>0</v>
      </c>
      <c r="N603" s="27" t="s">
        <v>1477</v>
      </c>
      <c r="O603" s="27" t="s">
        <v>1943</v>
      </c>
      <c r="P603" s="27" t="s">
        <v>109</v>
      </c>
      <c r="Q603" s="32" t="s">
        <v>1518</v>
      </c>
      <c r="R603" s="27">
        <v>285</v>
      </c>
      <c r="S603" s="27">
        <v>45</v>
      </c>
      <c r="T603" s="27">
        <v>19</v>
      </c>
      <c r="U603" s="27">
        <v>111</v>
      </c>
      <c r="V603" s="27" t="s">
        <v>70</v>
      </c>
      <c r="W603" s="27" t="s">
        <v>1461</v>
      </c>
      <c r="X603" s="27" t="s">
        <v>111</v>
      </c>
      <c r="Y603" s="27" t="s">
        <v>111</v>
      </c>
      <c r="Z603" s="27" t="s">
        <v>111</v>
      </c>
      <c r="AA603" s="27" t="s">
        <v>112</v>
      </c>
      <c r="AB603" s="27" t="s">
        <v>0</v>
      </c>
      <c r="AC603" s="27" t="s">
        <v>0</v>
      </c>
      <c r="AD603" s="47">
        <v>4737</v>
      </c>
      <c r="AE603" s="47">
        <f t="shared" si="47"/>
        <v>5921.25</v>
      </c>
      <c r="AF603" s="48">
        <f t="shared" si="48"/>
        <v>2188.3894000000005</v>
      </c>
      <c r="AG603" s="47">
        <f t="shared" si="49"/>
        <v>2735.4867500000005</v>
      </c>
      <c r="AH603" s="49" t="s">
        <v>0</v>
      </c>
      <c r="AI603" s="50" t="s">
        <v>0</v>
      </c>
      <c r="AJ603" s="49"/>
      <c r="AK603" s="38">
        <f t="shared" si="50"/>
        <v>0</v>
      </c>
      <c r="AN603" s="3">
        <f t="shared" si="51"/>
        <v>0</v>
      </c>
      <c r="AO603" s="3"/>
    </row>
    <row r="604" spans="1:41" ht="13.15" customHeight="1" x14ac:dyDescent="0.25">
      <c r="A604" s="3"/>
      <c r="B604" s="3"/>
      <c r="C604" s="36" t="s">
        <v>12</v>
      </c>
      <c r="D604" s="58">
        <v>812348</v>
      </c>
      <c r="E604" s="27" t="s">
        <v>1944</v>
      </c>
      <c r="F604" s="37">
        <v>15.148999999999999</v>
      </c>
      <c r="G604" s="27" t="s">
        <v>1942</v>
      </c>
      <c r="H604" s="27"/>
      <c r="I604" s="27" t="s">
        <v>53</v>
      </c>
      <c r="J604" s="27" t="s">
        <v>0</v>
      </c>
      <c r="K604" s="27" t="s">
        <v>53</v>
      </c>
      <c r="L604" s="27" t="s">
        <v>53</v>
      </c>
      <c r="M604" s="27" t="s">
        <v>1945</v>
      </c>
      <c r="N604" s="27" t="s">
        <v>1751</v>
      </c>
      <c r="O604" s="27" t="s">
        <v>1946</v>
      </c>
      <c r="P604" s="27" t="s">
        <v>57</v>
      </c>
      <c r="Q604" s="32" t="s">
        <v>1504</v>
      </c>
      <c r="R604" s="27">
        <v>285</v>
      </c>
      <c r="S604" s="27">
        <v>45</v>
      </c>
      <c r="T604" s="27">
        <v>19</v>
      </c>
      <c r="U604" s="27">
        <v>111</v>
      </c>
      <c r="V604" s="27" t="s">
        <v>282</v>
      </c>
      <c r="W604" s="27" t="s">
        <v>1461</v>
      </c>
      <c r="X604" s="27" t="s">
        <v>72</v>
      </c>
      <c r="Y604" s="27" t="s">
        <v>72</v>
      </c>
      <c r="Z604" s="27" t="s">
        <v>62</v>
      </c>
      <c r="AA604" s="27" t="s">
        <v>1056</v>
      </c>
      <c r="AB604" s="27" t="s">
        <v>53</v>
      </c>
      <c r="AC604" s="27" t="s">
        <v>0</v>
      </c>
      <c r="AD604" s="47">
        <v>4635</v>
      </c>
      <c r="AE604" s="47">
        <f t="shared" si="47"/>
        <v>5793.75</v>
      </c>
      <c r="AF604" s="48">
        <f t="shared" si="48"/>
        <v>2140.837</v>
      </c>
      <c r="AG604" s="47">
        <f t="shared" si="49"/>
        <v>2676.0462499999999</v>
      </c>
      <c r="AH604" s="49" t="s">
        <v>0</v>
      </c>
      <c r="AI604" s="50" t="s">
        <v>0</v>
      </c>
      <c r="AJ604" s="49"/>
      <c r="AK604" s="38">
        <f t="shared" si="50"/>
        <v>0</v>
      </c>
      <c r="AN604" s="3">
        <f t="shared" si="51"/>
        <v>0</v>
      </c>
      <c r="AO604" s="3"/>
    </row>
    <row r="605" spans="1:41" ht="13.15" customHeight="1" x14ac:dyDescent="0.25">
      <c r="A605" s="3"/>
      <c r="B605" s="3"/>
      <c r="C605" s="36" t="s">
        <v>12</v>
      </c>
      <c r="D605" s="58">
        <v>184646</v>
      </c>
      <c r="E605" s="27" t="s">
        <v>1947</v>
      </c>
      <c r="F605" s="37">
        <v>14.324999999999999</v>
      </c>
      <c r="G605" s="27" t="s">
        <v>893</v>
      </c>
      <c r="H605" s="27"/>
      <c r="I605" s="27" t="s">
        <v>53</v>
      </c>
      <c r="J605" s="27" t="s">
        <v>0</v>
      </c>
      <c r="K605" s="27" t="s">
        <v>53</v>
      </c>
      <c r="L605" s="27" t="s">
        <v>53</v>
      </c>
      <c r="M605" s="27" t="s">
        <v>0</v>
      </c>
      <c r="N605" s="27" t="s">
        <v>176</v>
      </c>
      <c r="O605" s="27" t="s">
        <v>1948</v>
      </c>
      <c r="P605" s="27" t="s">
        <v>109</v>
      </c>
      <c r="Q605" s="32" t="s">
        <v>1518</v>
      </c>
      <c r="R605" s="27">
        <v>235</v>
      </c>
      <c r="S605" s="27">
        <v>45</v>
      </c>
      <c r="T605" s="27">
        <v>20</v>
      </c>
      <c r="U605" s="27">
        <v>100</v>
      </c>
      <c r="V605" s="27" t="s">
        <v>70</v>
      </c>
      <c r="W605" s="27" t="s">
        <v>1461</v>
      </c>
      <c r="X605" s="27" t="s">
        <v>111</v>
      </c>
      <c r="Y605" s="27" t="s">
        <v>111</v>
      </c>
      <c r="Z605" s="27" t="s">
        <v>111</v>
      </c>
      <c r="AA605" s="27" t="s">
        <v>112</v>
      </c>
      <c r="AB605" s="27" t="s">
        <v>0</v>
      </c>
      <c r="AC605" s="27" t="s">
        <v>0</v>
      </c>
      <c r="AD605" s="47">
        <v>4593</v>
      </c>
      <c r="AE605" s="47">
        <f t="shared" si="47"/>
        <v>5741.25</v>
      </c>
      <c r="AF605" s="48">
        <f t="shared" si="48"/>
        <v>2121.2566000000006</v>
      </c>
      <c r="AG605" s="47">
        <f t="shared" si="49"/>
        <v>2651.5707500000008</v>
      </c>
      <c r="AH605" s="49" t="s">
        <v>0</v>
      </c>
      <c r="AI605" s="50" t="s">
        <v>0</v>
      </c>
      <c r="AJ605" s="49"/>
      <c r="AK605" s="38">
        <f t="shared" si="50"/>
        <v>0</v>
      </c>
      <c r="AN605" s="3">
        <f t="shared" si="51"/>
        <v>1</v>
      </c>
      <c r="AO605" s="3"/>
    </row>
    <row r="606" spans="1:41" ht="13.15" customHeight="1" x14ac:dyDescent="0.25">
      <c r="A606" s="3"/>
      <c r="B606" s="3"/>
      <c r="C606" s="36" t="s">
        <v>12</v>
      </c>
      <c r="D606" s="58">
        <v>921645</v>
      </c>
      <c r="E606" s="27" t="s">
        <v>1949</v>
      </c>
      <c r="F606" s="37">
        <v>12.894</v>
      </c>
      <c r="G606" s="27" t="s">
        <v>893</v>
      </c>
      <c r="H606" s="27"/>
      <c r="I606" s="27" t="s">
        <v>53</v>
      </c>
      <c r="J606" s="27" t="s">
        <v>0</v>
      </c>
      <c r="K606" s="27" t="s">
        <v>53</v>
      </c>
      <c r="L606" s="27" t="s">
        <v>53</v>
      </c>
      <c r="M606" s="27" t="s">
        <v>1950</v>
      </c>
      <c r="N606" s="27" t="s">
        <v>337</v>
      </c>
      <c r="O606" s="27" t="s">
        <v>894</v>
      </c>
      <c r="P606" s="27" t="s">
        <v>88</v>
      </c>
      <c r="Q606" s="32" t="s">
        <v>1479</v>
      </c>
      <c r="R606" s="27">
        <v>235</v>
      </c>
      <c r="S606" s="27">
        <v>45</v>
      </c>
      <c r="T606" s="27">
        <v>20</v>
      </c>
      <c r="U606" s="27">
        <v>100</v>
      </c>
      <c r="V606" s="27" t="s">
        <v>59</v>
      </c>
      <c r="W606" s="27" t="s">
        <v>1461</v>
      </c>
      <c r="X606" s="27" t="s">
        <v>72</v>
      </c>
      <c r="Y606" s="27" t="s">
        <v>71</v>
      </c>
      <c r="Z606" s="27" t="s">
        <v>90</v>
      </c>
      <c r="AA606" s="27" t="s">
        <v>122</v>
      </c>
      <c r="AB606" s="27" t="s">
        <v>53</v>
      </c>
      <c r="AC606" s="27" t="s">
        <v>53</v>
      </c>
      <c r="AD606" s="47">
        <v>4393</v>
      </c>
      <c r="AE606" s="47">
        <f t="shared" si="47"/>
        <v>5491.25</v>
      </c>
      <c r="AF606" s="48">
        <f t="shared" si="48"/>
        <v>2028.0166000000004</v>
      </c>
      <c r="AG606" s="47">
        <f t="shared" si="49"/>
        <v>2535.0207500000006</v>
      </c>
      <c r="AH606" s="49" t="s">
        <v>0</v>
      </c>
      <c r="AI606" s="50" t="s">
        <v>0</v>
      </c>
      <c r="AJ606" s="49"/>
      <c r="AK606" s="38">
        <f t="shared" si="50"/>
        <v>0</v>
      </c>
      <c r="AN606" s="3">
        <f t="shared" si="51"/>
        <v>1</v>
      </c>
      <c r="AO606" s="3"/>
    </row>
    <row r="607" spans="1:41" ht="13.15" customHeight="1" x14ac:dyDescent="0.25">
      <c r="A607" s="3"/>
      <c r="B607" s="3"/>
      <c r="C607" s="36" t="s">
        <v>12</v>
      </c>
      <c r="D607" s="58">
        <v>173502</v>
      </c>
      <c r="E607" s="27" t="s">
        <v>1951</v>
      </c>
      <c r="F607" s="37">
        <v>12.554</v>
      </c>
      <c r="G607" s="27" t="s">
        <v>893</v>
      </c>
      <c r="H607" s="27"/>
      <c r="I607" s="27" t="s">
        <v>53</v>
      </c>
      <c r="J607" s="27" t="s">
        <v>0</v>
      </c>
      <c r="K607" s="27" t="s">
        <v>53</v>
      </c>
      <c r="L607" s="27" t="s">
        <v>53</v>
      </c>
      <c r="M607" s="27" t="s">
        <v>1952</v>
      </c>
      <c r="N607" s="27" t="s">
        <v>613</v>
      </c>
      <c r="O607" s="27" t="s">
        <v>1953</v>
      </c>
      <c r="P607" s="27" t="s">
        <v>57</v>
      </c>
      <c r="Q607" s="32" t="s">
        <v>1504</v>
      </c>
      <c r="R607" s="27">
        <v>235</v>
      </c>
      <c r="S607" s="27">
        <v>45</v>
      </c>
      <c r="T607" s="27">
        <v>20</v>
      </c>
      <c r="U607" s="27">
        <v>100</v>
      </c>
      <c r="V607" s="27" t="s">
        <v>282</v>
      </c>
      <c r="W607" s="27" t="s">
        <v>1461</v>
      </c>
      <c r="X607" s="27" t="s">
        <v>61</v>
      </c>
      <c r="Y607" s="27" t="s">
        <v>72</v>
      </c>
      <c r="Z607" s="27" t="s">
        <v>62</v>
      </c>
      <c r="AA607" s="27" t="s">
        <v>73</v>
      </c>
      <c r="AB607" s="27" t="s">
        <v>53</v>
      </c>
      <c r="AC607" s="27" t="s">
        <v>0</v>
      </c>
      <c r="AD607" s="47">
        <v>5410</v>
      </c>
      <c r="AE607" s="47">
        <f t="shared" si="47"/>
        <v>6762.5</v>
      </c>
      <c r="AF607" s="48">
        <f t="shared" si="48"/>
        <v>2502.1420000000003</v>
      </c>
      <c r="AG607" s="47">
        <f t="shared" si="49"/>
        <v>3127.6775000000002</v>
      </c>
      <c r="AH607" s="49" t="s">
        <v>0</v>
      </c>
      <c r="AI607" s="50" t="s">
        <v>0</v>
      </c>
      <c r="AJ607" s="49"/>
      <c r="AK607" s="38">
        <f t="shared" si="50"/>
        <v>0</v>
      </c>
      <c r="AN607" s="3">
        <f t="shared" si="51"/>
        <v>1</v>
      </c>
      <c r="AO607" s="3"/>
    </row>
    <row r="608" spans="1:41" ht="13.15" customHeight="1" x14ac:dyDescent="0.25">
      <c r="A608" s="3"/>
      <c r="B608" s="3"/>
      <c r="C608" s="36" t="s">
        <v>12</v>
      </c>
      <c r="D608" s="58">
        <v>548019</v>
      </c>
      <c r="E608" s="27" t="s">
        <v>1954</v>
      </c>
      <c r="F608" s="37">
        <v>14.244</v>
      </c>
      <c r="G608" s="27" t="s">
        <v>897</v>
      </c>
      <c r="H608" s="27"/>
      <c r="I608" s="27" t="s">
        <v>53</v>
      </c>
      <c r="J608" s="27" t="s">
        <v>0</v>
      </c>
      <c r="K608" s="27" t="s">
        <v>53</v>
      </c>
      <c r="L608" s="27" t="s">
        <v>53</v>
      </c>
      <c r="M608" s="27" t="s">
        <v>0</v>
      </c>
      <c r="N608" s="27" t="s">
        <v>188</v>
      </c>
      <c r="O608" s="27" t="s">
        <v>1955</v>
      </c>
      <c r="P608" s="27" t="s">
        <v>109</v>
      </c>
      <c r="Q608" s="32" t="s">
        <v>1518</v>
      </c>
      <c r="R608" s="27">
        <v>245</v>
      </c>
      <c r="S608" s="27">
        <v>45</v>
      </c>
      <c r="T608" s="27">
        <v>20</v>
      </c>
      <c r="U608" s="27">
        <v>103</v>
      </c>
      <c r="V608" s="27" t="s">
        <v>70</v>
      </c>
      <c r="W608" s="27" t="s">
        <v>1461</v>
      </c>
      <c r="X608" s="27" t="s">
        <v>111</v>
      </c>
      <c r="Y608" s="27" t="s">
        <v>111</v>
      </c>
      <c r="Z608" s="27" t="s">
        <v>111</v>
      </c>
      <c r="AA608" s="27" t="s">
        <v>112</v>
      </c>
      <c r="AB608" s="27" t="s">
        <v>0</v>
      </c>
      <c r="AC608" s="27" t="s">
        <v>0</v>
      </c>
      <c r="AD608" s="47">
        <v>4656</v>
      </c>
      <c r="AE608" s="47">
        <f t="shared" si="47"/>
        <v>5820</v>
      </c>
      <c r="AF608" s="48">
        <f t="shared" si="48"/>
        <v>2150.6272000000004</v>
      </c>
      <c r="AG608" s="47">
        <f t="shared" si="49"/>
        <v>2688.2840000000006</v>
      </c>
      <c r="AH608" s="49" t="s">
        <v>0</v>
      </c>
      <c r="AI608" s="50" t="s">
        <v>0</v>
      </c>
      <c r="AJ608" s="49"/>
      <c r="AK608" s="38">
        <f t="shared" si="50"/>
        <v>0</v>
      </c>
      <c r="AN608" s="3">
        <f t="shared" si="51"/>
        <v>0</v>
      </c>
      <c r="AO608" s="3"/>
    </row>
    <row r="609" spans="1:41" ht="13.15" customHeight="1" x14ac:dyDescent="0.25">
      <c r="A609" s="3"/>
      <c r="B609" s="3"/>
      <c r="C609" s="36" t="s">
        <v>12</v>
      </c>
      <c r="D609" s="58">
        <v>162565</v>
      </c>
      <c r="E609" s="27" t="s">
        <v>1956</v>
      </c>
      <c r="F609" s="37">
        <v>12.894</v>
      </c>
      <c r="G609" s="27" t="s">
        <v>897</v>
      </c>
      <c r="H609" s="27"/>
      <c r="I609" s="27" t="s">
        <v>53</v>
      </c>
      <c r="J609" s="27" t="s">
        <v>0</v>
      </c>
      <c r="K609" s="27" t="s">
        <v>53</v>
      </c>
      <c r="L609" s="27" t="s">
        <v>53</v>
      </c>
      <c r="M609" s="27" t="s">
        <v>1957</v>
      </c>
      <c r="N609" s="27" t="s">
        <v>204</v>
      </c>
      <c r="O609" s="27" t="s">
        <v>1958</v>
      </c>
      <c r="P609" s="27" t="s">
        <v>88</v>
      </c>
      <c r="Q609" s="32" t="s">
        <v>1479</v>
      </c>
      <c r="R609" s="27">
        <v>245</v>
      </c>
      <c r="S609" s="27">
        <v>45</v>
      </c>
      <c r="T609" s="27">
        <v>20</v>
      </c>
      <c r="U609" s="27">
        <v>103</v>
      </c>
      <c r="V609" s="27" t="s">
        <v>59</v>
      </c>
      <c r="W609" s="27" t="s">
        <v>1461</v>
      </c>
      <c r="X609" s="27" t="s">
        <v>62</v>
      </c>
      <c r="Y609" s="27" t="s">
        <v>71</v>
      </c>
      <c r="Z609" s="27" t="s">
        <v>62</v>
      </c>
      <c r="AA609" s="27" t="s">
        <v>658</v>
      </c>
      <c r="AB609" s="27" t="s">
        <v>53</v>
      </c>
      <c r="AC609" s="27" t="s">
        <v>53</v>
      </c>
      <c r="AD609" s="47">
        <v>4310</v>
      </c>
      <c r="AE609" s="47">
        <f t="shared" si="47"/>
        <v>5387.5</v>
      </c>
      <c r="AF609" s="48">
        <f t="shared" si="48"/>
        <v>1989.3220000000001</v>
      </c>
      <c r="AG609" s="47">
        <f t="shared" si="49"/>
        <v>2486.6525000000001</v>
      </c>
      <c r="AH609" s="49" t="s">
        <v>0</v>
      </c>
      <c r="AI609" s="50" t="s">
        <v>0</v>
      </c>
      <c r="AJ609" s="49"/>
      <c r="AK609" s="38">
        <f t="shared" si="50"/>
        <v>0</v>
      </c>
      <c r="AN609" s="3">
        <f t="shared" si="51"/>
        <v>0</v>
      </c>
      <c r="AO609" s="3"/>
    </row>
    <row r="610" spans="1:41" ht="13.15" customHeight="1" x14ac:dyDescent="0.25">
      <c r="A610" s="3"/>
      <c r="B610" s="3"/>
      <c r="C610" s="36" t="s">
        <v>12</v>
      </c>
      <c r="D610" s="58">
        <v>120940</v>
      </c>
      <c r="E610" s="27" t="s">
        <v>1959</v>
      </c>
      <c r="F610" s="37">
        <v>13.369</v>
      </c>
      <c r="G610" s="27" t="s">
        <v>897</v>
      </c>
      <c r="H610" s="27"/>
      <c r="I610" s="27" t="s">
        <v>53</v>
      </c>
      <c r="J610" s="27" t="s">
        <v>0</v>
      </c>
      <c r="K610" s="27" t="s">
        <v>53</v>
      </c>
      <c r="L610" s="27" t="s">
        <v>53</v>
      </c>
      <c r="M610" s="27" t="s">
        <v>1960</v>
      </c>
      <c r="N610" s="27" t="s">
        <v>500</v>
      </c>
      <c r="O610" s="27" t="s">
        <v>1961</v>
      </c>
      <c r="P610" s="27" t="s">
        <v>57</v>
      </c>
      <c r="Q610" s="32" t="s">
        <v>1504</v>
      </c>
      <c r="R610" s="27">
        <v>245</v>
      </c>
      <c r="S610" s="27">
        <v>45</v>
      </c>
      <c r="T610" s="27">
        <v>20</v>
      </c>
      <c r="U610" s="27">
        <v>103</v>
      </c>
      <c r="V610" s="27" t="s">
        <v>282</v>
      </c>
      <c r="W610" s="27" t="s">
        <v>1461</v>
      </c>
      <c r="X610" s="27" t="s">
        <v>61</v>
      </c>
      <c r="Y610" s="27" t="s">
        <v>72</v>
      </c>
      <c r="Z610" s="27" t="s">
        <v>62</v>
      </c>
      <c r="AA610" s="27" t="s">
        <v>201</v>
      </c>
      <c r="AB610" s="27" t="s">
        <v>53</v>
      </c>
      <c r="AC610" s="27" t="s">
        <v>0</v>
      </c>
      <c r="AD610" s="47">
        <v>5345</v>
      </c>
      <c r="AE610" s="47">
        <f t="shared" si="47"/>
        <v>6681.25</v>
      </c>
      <c r="AF610" s="48">
        <f t="shared" si="48"/>
        <v>2471.8390000000004</v>
      </c>
      <c r="AG610" s="47">
        <f t="shared" si="49"/>
        <v>3089.7987500000004</v>
      </c>
      <c r="AH610" s="49" t="s">
        <v>283</v>
      </c>
      <c r="AI610" s="50" t="s">
        <v>0</v>
      </c>
      <c r="AJ610" s="49"/>
      <c r="AK610" s="38">
        <f t="shared" si="50"/>
        <v>0</v>
      </c>
      <c r="AN610" s="3">
        <f t="shared" si="51"/>
        <v>0</v>
      </c>
      <c r="AO610" s="3"/>
    </row>
    <row r="611" spans="1:41" ht="13.15" customHeight="1" x14ac:dyDescent="0.25">
      <c r="A611" s="3"/>
      <c r="B611" s="3"/>
      <c r="C611" s="36" t="s">
        <v>12</v>
      </c>
      <c r="D611" s="58">
        <v>993792</v>
      </c>
      <c r="E611" s="27" t="s">
        <v>1962</v>
      </c>
      <c r="F611" s="37">
        <v>12.554</v>
      </c>
      <c r="G611" s="27" t="s">
        <v>897</v>
      </c>
      <c r="H611" s="27"/>
      <c r="I611" s="27" t="s">
        <v>53</v>
      </c>
      <c r="J611" s="27" t="s">
        <v>0</v>
      </c>
      <c r="K611" s="27" t="s">
        <v>53</v>
      </c>
      <c r="L611" s="27" t="s">
        <v>53</v>
      </c>
      <c r="M611" s="27" t="s">
        <v>1963</v>
      </c>
      <c r="N611" s="27" t="s">
        <v>500</v>
      </c>
      <c r="O611" s="27" t="s">
        <v>1961</v>
      </c>
      <c r="P611" s="27" t="s">
        <v>57</v>
      </c>
      <c r="Q611" s="32" t="s">
        <v>1504</v>
      </c>
      <c r="R611" s="27">
        <v>245</v>
      </c>
      <c r="S611" s="27">
        <v>45</v>
      </c>
      <c r="T611" s="27">
        <v>20</v>
      </c>
      <c r="U611" s="27">
        <v>103</v>
      </c>
      <c r="V611" s="27" t="s">
        <v>282</v>
      </c>
      <c r="W611" s="27" t="s">
        <v>1461</v>
      </c>
      <c r="X611" s="27" t="s">
        <v>61</v>
      </c>
      <c r="Y611" s="27" t="s">
        <v>72</v>
      </c>
      <c r="Z611" s="27" t="s">
        <v>62</v>
      </c>
      <c r="AA611" s="27" t="s">
        <v>73</v>
      </c>
      <c r="AB611" s="27" t="s">
        <v>53</v>
      </c>
      <c r="AC611" s="27" t="s">
        <v>0</v>
      </c>
      <c r="AD611" s="47">
        <v>4871</v>
      </c>
      <c r="AE611" s="47">
        <f t="shared" si="47"/>
        <v>6088.75</v>
      </c>
      <c r="AF611" s="48">
        <f t="shared" si="48"/>
        <v>2250.8602000000001</v>
      </c>
      <c r="AG611" s="47">
        <f t="shared" si="49"/>
        <v>2813.5752499999999</v>
      </c>
      <c r="AH611" s="49" t="s">
        <v>0</v>
      </c>
      <c r="AI611" s="50" t="s">
        <v>0</v>
      </c>
      <c r="AJ611" s="49"/>
      <c r="AK611" s="38">
        <f t="shared" si="50"/>
        <v>0</v>
      </c>
      <c r="AN611" s="3">
        <f t="shared" si="51"/>
        <v>0</v>
      </c>
      <c r="AO611" s="3"/>
    </row>
    <row r="612" spans="1:41" ht="13.15" customHeight="1" x14ac:dyDescent="0.25">
      <c r="A612" s="3"/>
      <c r="B612" s="3"/>
      <c r="C612" s="36" t="s">
        <v>12</v>
      </c>
      <c r="D612" s="58">
        <v>195794</v>
      </c>
      <c r="E612" s="27" t="s">
        <v>1964</v>
      </c>
      <c r="F612" s="37">
        <v>14.916</v>
      </c>
      <c r="G612" s="27" t="s">
        <v>1965</v>
      </c>
      <c r="H612" s="27"/>
      <c r="I612" s="27" t="s">
        <v>53</v>
      </c>
      <c r="J612" s="27" t="s">
        <v>0</v>
      </c>
      <c r="K612" s="27" t="s">
        <v>53</v>
      </c>
      <c r="L612" s="27" t="s">
        <v>53</v>
      </c>
      <c r="M612" s="27" t="s">
        <v>1966</v>
      </c>
      <c r="N612" s="27" t="s">
        <v>1629</v>
      </c>
      <c r="O612" s="27" t="s">
        <v>1967</v>
      </c>
      <c r="P612" s="27" t="s">
        <v>88</v>
      </c>
      <c r="Q612" s="32" t="s">
        <v>1479</v>
      </c>
      <c r="R612" s="27">
        <v>255</v>
      </c>
      <c r="S612" s="27">
        <v>45</v>
      </c>
      <c r="T612" s="27">
        <v>20</v>
      </c>
      <c r="U612" s="27">
        <v>105</v>
      </c>
      <c r="V612" s="27" t="s">
        <v>70</v>
      </c>
      <c r="W612" s="27" t="s">
        <v>1461</v>
      </c>
      <c r="X612" s="27" t="s">
        <v>72</v>
      </c>
      <c r="Y612" s="27" t="s">
        <v>71</v>
      </c>
      <c r="Z612" s="27" t="s">
        <v>62</v>
      </c>
      <c r="AA612" s="27" t="s">
        <v>658</v>
      </c>
      <c r="AB612" s="27" t="s">
        <v>53</v>
      </c>
      <c r="AC612" s="27" t="s">
        <v>53</v>
      </c>
      <c r="AD612" s="47">
        <v>4222</v>
      </c>
      <c r="AE612" s="47">
        <f t="shared" si="47"/>
        <v>5277.5</v>
      </c>
      <c r="AF612" s="48">
        <f t="shared" si="48"/>
        <v>1948.2964000000002</v>
      </c>
      <c r="AG612" s="47">
        <f t="shared" si="49"/>
        <v>2435.3705</v>
      </c>
      <c r="AH612" s="49" t="s">
        <v>0</v>
      </c>
      <c r="AI612" s="50" t="s">
        <v>0</v>
      </c>
      <c r="AJ612" s="49"/>
      <c r="AK612" s="38">
        <f t="shared" si="50"/>
        <v>0</v>
      </c>
      <c r="AN612" s="3">
        <f t="shared" si="51"/>
        <v>1</v>
      </c>
      <c r="AO612" s="3"/>
    </row>
    <row r="613" spans="1:41" ht="13.15" customHeight="1" x14ac:dyDescent="0.25">
      <c r="A613" s="3"/>
      <c r="B613" s="3"/>
      <c r="C613" s="36" t="s">
        <v>12</v>
      </c>
      <c r="D613" s="58">
        <v>599432</v>
      </c>
      <c r="E613" s="27" t="s">
        <v>1968</v>
      </c>
      <c r="F613" s="37">
        <v>15.75</v>
      </c>
      <c r="G613" s="27" t="s">
        <v>1965</v>
      </c>
      <c r="H613" s="27"/>
      <c r="I613" s="27" t="s">
        <v>53</v>
      </c>
      <c r="J613" s="27" t="s">
        <v>0</v>
      </c>
      <c r="K613" s="27" t="s">
        <v>53</v>
      </c>
      <c r="L613" s="27" t="s">
        <v>53</v>
      </c>
      <c r="M613" s="27" t="s">
        <v>0</v>
      </c>
      <c r="N613" s="27" t="s">
        <v>1629</v>
      </c>
      <c r="O613" s="27" t="s">
        <v>1967</v>
      </c>
      <c r="P613" s="27" t="s">
        <v>109</v>
      </c>
      <c r="Q613" s="32" t="s">
        <v>1518</v>
      </c>
      <c r="R613" s="27">
        <v>255</v>
      </c>
      <c r="S613" s="27">
        <v>45</v>
      </c>
      <c r="T613" s="27">
        <v>20</v>
      </c>
      <c r="U613" s="27">
        <v>105</v>
      </c>
      <c r="V613" s="27" t="s">
        <v>70</v>
      </c>
      <c r="W613" s="27" t="s">
        <v>1461</v>
      </c>
      <c r="X613" s="27" t="s">
        <v>111</v>
      </c>
      <c r="Y613" s="27" t="s">
        <v>111</v>
      </c>
      <c r="Z613" s="27" t="s">
        <v>111</v>
      </c>
      <c r="AA613" s="27" t="s">
        <v>112</v>
      </c>
      <c r="AB613" s="27" t="s">
        <v>0</v>
      </c>
      <c r="AC613" s="27" t="s">
        <v>0</v>
      </c>
      <c r="AD613" s="47">
        <v>4761</v>
      </c>
      <c r="AE613" s="47">
        <f t="shared" si="47"/>
        <v>5951.25</v>
      </c>
      <c r="AF613" s="48">
        <f t="shared" si="48"/>
        <v>2199.5782000000004</v>
      </c>
      <c r="AG613" s="47">
        <f t="shared" si="49"/>
        <v>2749.4727500000004</v>
      </c>
      <c r="AH613" s="49" t="s">
        <v>0</v>
      </c>
      <c r="AI613" s="50" t="s">
        <v>0</v>
      </c>
      <c r="AJ613" s="49"/>
      <c r="AK613" s="38">
        <f t="shared" si="50"/>
        <v>0</v>
      </c>
      <c r="AN613" s="3">
        <f t="shared" si="51"/>
        <v>1</v>
      </c>
      <c r="AO613" s="3"/>
    </row>
    <row r="614" spans="1:41" ht="13.15" customHeight="1" x14ac:dyDescent="0.25">
      <c r="A614" s="3"/>
      <c r="B614" s="3"/>
      <c r="C614" s="36" t="s">
        <v>12</v>
      </c>
      <c r="D614" s="58">
        <v>140568</v>
      </c>
      <c r="E614" s="27" t="s">
        <v>1969</v>
      </c>
      <c r="F614" s="37">
        <v>14.89</v>
      </c>
      <c r="G614" s="27" t="s">
        <v>1965</v>
      </c>
      <c r="H614" s="27"/>
      <c r="I614" s="27" t="s">
        <v>53</v>
      </c>
      <c r="J614" s="27" t="s">
        <v>0</v>
      </c>
      <c r="K614" s="27" t="s">
        <v>0</v>
      </c>
      <c r="L614" s="27" t="s">
        <v>53</v>
      </c>
      <c r="M614" s="27" t="s">
        <v>1970</v>
      </c>
      <c r="N614" s="27" t="s">
        <v>490</v>
      </c>
      <c r="O614" s="27" t="s">
        <v>1971</v>
      </c>
      <c r="P614" s="27" t="s">
        <v>57</v>
      </c>
      <c r="Q614" s="32" t="s">
        <v>1725</v>
      </c>
      <c r="R614" s="27">
        <v>255</v>
      </c>
      <c r="S614" s="27">
        <v>45</v>
      </c>
      <c r="T614" s="27">
        <v>20</v>
      </c>
      <c r="U614" s="27">
        <v>101</v>
      </c>
      <c r="V614" s="27" t="s">
        <v>282</v>
      </c>
      <c r="W614" s="27" t="s">
        <v>1461</v>
      </c>
      <c r="X614" s="27" t="s">
        <v>61</v>
      </c>
      <c r="Y614" s="27" t="s">
        <v>72</v>
      </c>
      <c r="Z614" s="27" t="s">
        <v>90</v>
      </c>
      <c r="AA614" s="27" t="s">
        <v>63</v>
      </c>
      <c r="AB614" s="27" t="s">
        <v>53</v>
      </c>
      <c r="AC614" s="27" t="s">
        <v>0</v>
      </c>
      <c r="AD614" s="47">
        <v>4418</v>
      </c>
      <c r="AE614" s="47">
        <f t="shared" si="47"/>
        <v>5522.5</v>
      </c>
      <c r="AF614" s="48">
        <f t="shared" si="48"/>
        <v>2039.6716000000006</v>
      </c>
      <c r="AG614" s="47">
        <f t="shared" si="49"/>
        <v>2549.589500000001</v>
      </c>
      <c r="AH614" s="49" t="s">
        <v>220</v>
      </c>
      <c r="AI614" s="50" t="s">
        <v>0</v>
      </c>
      <c r="AJ614" s="49"/>
      <c r="AK614" s="38">
        <f t="shared" si="50"/>
        <v>0</v>
      </c>
      <c r="AN614" s="3">
        <f t="shared" si="51"/>
        <v>1</v>
      </c>
      <c r="AO614" s="3"/>
    </row>
    <row r="615" spans="1:41" ht="13.15" customHeight="1" x14ac:dyDescent="0.25">
      <c r="A615" s="3"/>
      <c r="B615" s="3"/>
      <c r="C615" s="36" t="s">
        <v>12</v>
      </c>
      <c r="D615" s="58">
        <v>112524</v>
      </c>
      <c r="E615" s="27" t="s">
        <v>1972</v>
      </c>
      <c r="F615" s="37">
        <v>13.89</v>
      </c>
      <c r="G615" s="27" t="s">
        <v>1965</v>
      </c>
      <c r="H615" s="27"/>
      <c r="I615" s="27" t="s">
        <v>53</v>
      </c>
      <c r="J615" s="27" t="s">
        <v>0</v>
      </c>
      <c r="K615" s="27" t="s">
        <v>53</v>
      </c>
      <c r="L615" s="27" t="s">
        <v>53</v>
      </c>
      <c r="M615" s="27" t="s">
        <v>1973</v>
      </c>
      <c r="N615" s="27" t="s">
        <v>886</v>
      </c>
      <c r="O615" s="27" t="s">
        <v>1974</v>
      </c>
      <c r="P615" s="27" t="s">
        <v>57</v>
      </c>
      <c r="Q615" s="32" t="s">
        <v>1504</v>
      </c>
      <c r="R615" s="27">
        <v>255</v>
      </c>
      <c r="S615" s="27">
        <v>45</v>
      </c>
      <c r="T615" s="27">
        <v>20</v>
      </c>
      <c r="U615" s="27">
        <v>105</v>
      </c>
      <c r="V615" s="27" t="s">
        <v>282</v>
      </c>
      <c r="W615" s="27" t="s">
        <v>1461</v>
      </c>
      <c r="X615" s="27" t="s">
        <v>72</v>
      </c>
      <c r="Y615" s="27" t="s">
        <v>62</v>
      </c>
      <c r="Z615" s="27" t="s">
        <v>90</v>
      </c>
      <c r="AA615" s="27" t="s">
        <v>73</v>
      </c>
      <c r="AB615" s="27" t="s">
        <v>53</v>
      </c>
      <c r="AC615" s="27" t="s">
        <v>0</v>
      </c>
      <c r="AD615" s="47">
        <v>4893</v>
      </c>
      <c r="AE615" s="47">
        <f t="shared" si="47"/>
        <v>6116.25</v>
      </c>
      <c r="AF615" s="48">
        <f t="shared" si="48"/>
        <v>2261.1166000000003</v>
      </c>
      <c r="AG615" s="47">
        <f t="shared" si="49"/>
        <v>2826.3957500000006</v>
      </c>
      <c r="AH615" s="49" t="s">
        <v>156</v>
      </c>
      <c r="AI615" s="50" t="s">
        <v>0</v>
      </c>
      <c r="AJ615" s="49"/>
      <c r="AK615" s="38">
        <f t="shared" si="50"/>
        <v>0</v>
      </c>
      <c r="AN615" s="3">
        <f t="shared" si="51"/>
        <v>1</v>
      </c>
      <c r="AO615" s="3"/>
    </row>
    <row r="616" spans="1:41" ht="13.15" customHeight="1" x14ac:dyDescent="0.25">
      <c r="A616" s="3"/>
      <c r="B616" s="3"/>
      <c r="C616" s="36" t="s">
        <v>12</v>
      </c>
      <c r="D616" s="58">
        <v>329128</v>
      </c>
      <c r="E616" s="27" t="s">
        <v>1975</v>
      </c>
      <c r="F616" s="37">
        <v>14.885</v>
      </c>
      <c r="G616" s="27" t="s">
        <v>1965</v>
      </c>
      <c r="H616" s="27"/>
      <c r="I616" s="27" t="s">
        <v>53</v>
      </c>
      <c r="J616" s="27" t="s">
        <v>0</v>
      </c>
      <c r="K616" s="27" t="s">
        <v>0</v>
      </c>
      <c r="L616" s="27" t="s">
        <v>53</v>
      </c>
      <c r="M616" s="27" t="s">
        <v>1976</v>
      </c>
      <c r="N616" s="27" t="s">
        <v>886</v>
      </c>
      <c r="O616" s="27" t="s">
        <v>1974</v>
      </c>
      <c r="P616" s="27" t="s">
        <v>57</v>
      </c>
      <c r="Q616" s="32" t="s">
        <v>1538</v>
      </c>
      <c r="R616" s="27">
        <v>255</v>
      </c>
      <c r="S616" s="27">
        <v>45</v>
      </c>
      <c r="T616" s="27">
        <v>20</v>
      </c>
      <c r="U616" s="27">
        <v>105</v>
      </c>
      <c r="V616" s="27" t="s">
        <v>282</v>
      </c>
      <c r="W616" s="27" t="s">
        <v>1461</v>
      </c>
      <c r="X616" s="27" t="s">
        <v>61</v>
      </c>
      <c r="Y616" s="27" t="s">
        <v>72</v>
      </c>
      <c r="Z616" s="27" t="s">
        <v>90</v>
      </c>
      <c r="AA616" s="27" t="s">
        <v>63</v>
      </c>
      <c r="AB616" s="27" t="s">
        <v>53</v>
      </c>
      <c r="AC616" s="27" t="s">
        <v>0</v>
      </c>
      <c r="AD616" s="47">
        <v>4849</v>
      </c>
      <c r="AE616" s="47">
        <f t="shared" si="47"/>
        <v>6061.25</v>
      </c>
      <c r="AF616" s="48">
        <f t="shared" si="48"/>
        <v>2240.6038000000008</v>
      </c>
      <c r="AG616" s="47">
        <f t="shared" si="49"/>
        <v>2800.754750000001</v>
      </c>
      <c r="AH616" s="49" t="s">
        <v>156</v>
      </c>
      <c r="AI616" s="50" t="s">
        <v>1977</v>
      </c>
      <c r="AJ616" s="49"/>
      <c r="AK616" s="38">
        <f t="shared" si="50"/>
        <v>0</v>
      </c>
      <c r="AN616" s="3">
        <f t="shared" si="51"/>
        <v>1</v>
      </c>
      <c r="AO616" s="3"/>
    </row>
    <row r="617" spans="1:41" ht="13.15" customHeight="1" x14ac:dyDescent="0.25">
      <c r="A617" s="3"/>
      <c r="B617" s="3"/>
      <c r="C617" s="36" t="s">
        <v>12</v>
      </c>
      <c r="D617" s="58">
        <v>702386</v>
      </c>
      <c r="E617" s="27" t="s">
        <v>1978</v>
      </c>
      <c r="F617" s="37">
        <v>13.597</v>
      </c>
      <c r="G617" s="27" t="s">
        <v>1965</v>
      </c>
      <c r="H617" s="27"/>
      <c r="I617" s="27" t="s">
        <v>53</v>
      </c>
      <c r="J617" s="27" t="s">
        <v>0</v>
      </c>
      <c r="K617" s="27" t="s">
        <v>53</v>
      </c>
      <c r="L617" s="27" t="s">
        <v>53</v>
      </c>
      <c r="M617" s="27" t="s">
        <v>1979</v>
      </c>
      <c r="N617" s="27" t="s">
        <v>886</v>
      </c>
      <c r="O617" s="27" t="s">
        <v>1974</v>
      </c>
      <c r="P617" s="27" t="s">
        <v>57</v>
      </c>
      <c r="Q617" s="32" t="s">
        <v>1504</v>
      </c>
      <c r="R617" s="27">
        <v>255</v>
      </c>
      <c r="S617" s="27">
        <v>45</v>
      </c>
      <c r="T617" s="27">
        <v>20</v>
      </c>
      <c r="U617" s="27">
        <v>105</v>
      </c>
      <c r="V617" s="27" t="s">
        <v>282</v>
      </c>
      <c r="W617" s="27" t="s">
        <v>1461</v>
      </c>
      <c r="X617" s="27" t="s">
        <v>72</v>
      </c>
      <c r="Y617" s="27" t="s">
        <v>72</v>
      </c>
      <c r="Z617" s="27" t="s">
        <v>62</v>
      </c>
      <c r="AA617" s="27" t="s">
        <v>194</v>
      </c>
      <c r="AB617" s="27" t="s">
        <v>53</v>
      </c>
      <c r="AC617" s="27" t="s">
        <v>0</v>
      </c>
      <c r="AD617" s="47">
        <v>4799</v>
      </c>
      <c r="AE617" s="47">
        <f t="shared" si="47"/>
        <v>5998.75</v>
      </c>
      <c r="AF617" s="48">
        <f t="shared" si="48"/>
        <v>2217.2938000000008</v>
      </c>
      <c r="AG617" s="47">
        <f t="shared" si="49"/>
        <v>2771.6172500000011</v>
      </c>
      <c r="AH617" s="49" t="s">
        <v>0</v>
      </c>
      <c r="AI617" s="50" t="s">
        <v>0</v>
      </c>
      <c r="AJ617" s="49"/>
      <c r="AK617" s="38">
        <f t="shared" si="50"/>
        <v>0</v>
      </c>
      <c r="AN617" s="3">
        <f t="shared" si="51"/>
        <v>1</v>
      </c>
      <c r="AO617" s="3"/>
    </row>
    <row r="618" spans="1:41" ht="13.15" customHeight="1" x14ac:dyDescent="0.25">
      <c r="A618" s="3"/>
      <c r="B618" s="3"/>
      <c r="C618" s="36" t="s">
        <v>12</v>
      </c>
      <c r="D618" s="58">
        <v>767278</v>
      </c>
      <c r="E618" s="27" t="s">
        <v>1980</v>
      </c>
      <c r="F618" s="37">
        <v>13.912000000000001</v>
      </c>
      <c r="G618" s="27" t="s">
        <v>1965</v>
      </c>
      <c r="H618" s="27"/>
      <c r="I618" s="27" t="s">
        <v>53</v>
      </c>
      <c r="J618" s="27" t="s">
        <v>0</v>
      </c>
      <c r="K618" s="27" t="s">
        <v>0</v>
      </c>
      <c r="L618" s="27" t="s">
        <v>53</v>
      </c>
      <c r="M618" s="27" t="s">
        <v>0</v>
      </c>
      <c r="N618" s="27" t="s">
        <v>886</v>
      </c>
      <c r="O618" s="27" t="s">
        <v>1974</v>
      </c>
      <c r="P618" s="27" t="s">
        <v>57</v>
      </c>
      <c r="Q618" s="32" t="s">
        <v>1504</v>
      </c>
      <c r="R618" s="27">
        <v>255</v>
      </c>
      <c r="S618" s="27">
        <v>45</v>
      </c>
      <c r="T618" s="27">
        <v>20</v>
      </c>
      <c r="U618" s="27">
        <v>105</v>
      </c>
      <c r="V618" s="27" t="s">
        <v>282</v>
      </c>
      <c r="W618" s="27" t="s">
        <v>1461</v>
      </c>
      <c r="X618" s="27" t="s">
        <v>0</v>
      </c>
      <c r="Y618" s="27" t="s">
        <v>0</v>
      </c>
      <c r="Z618" s="27" t="s">
        <v>0</v>
      </c>
      <c r="AA618" s="27" t="s">
        <v>0</v>
      </c>
      <c r="AB618" s="27" t="s">
        <v>0</v>
      </c>
      <c r="AC618" s="27" t="s">
        <v>0</v>
      </c>
      <c r="AD618" s="47">
        <v>4845</v>
      </c>
      <c r="AE618" s="47">
        <f t="shared" si="47"/>
        <v>6056.25</v>
      </c>
      <c r="AF618" s="48">
        <f t="shared" si="48"/>
        <v>2238.7390000000005</v>
      </c>
      <c r="AG618" s="47">
        <f t="shared" si="49"/>
        <v>2798.4237500000008</v>
      </c>
      <c r="AH618" s="49" t="s">
        <v>220</v>
      </c>
      <c r="AI618" s="50" t="s">
        <v>1734</v>
      </c>
      <c r="AJ618" s="49"/>
      <c r="AK618" s="38">
        <f t="shared" si="50"/>
        <v>0</v>
      </c>
      <c r="AN618" s="3">
        <f t="shared" si="51"/>
        <v>1</v>
      </c>
      <c r="AO618" s="3"/>
    </row>
    <row r="619" spans="1:41" ht="13.15" customHeight="1" x14ac:dyDescent="0.25">
      <c r="A619" s="3"/>
      <c r="B619" s="3"/>
      <c r="C619" s="36" t="s">
        <v>12</v>
      </c>
      <c r="D619" s="58">
        <v>873758</v>
      </c>
      <c r="E619" s="27" t="s">
        <v>1981</v>
      </c>
      <c r="F619" s="37">
        <v>13.926</v>
      </c>
      <c r="G619" s="27" t="s">
        <v>1965</v>
      </c>
      <c r="H619" s="27"/>
      <c r="I619" s="27" t="s">
        <v>53</v>
      </c>
      <c r="J619" s="27" t="s">
        <v>0</v>
      </c>
      <c r="K619" s="27" t="s">
        <v>53</v>
      </c>
      <c r="L619" s="27" t="s">
        <v>53</v>
      </c>
      <c r="M619" s="27" t="s">
        <v>1982</v>
      </c>
      <c r="N619" s="27" t="s">
        <v>886</v>
      </c>
      <c r="O619" s="27" t="s">
        <v>1974</v>
      </c>
      <c r="P619" s="27" t="s">
        <v>57</v>
      </c>
      <c r="Q619" s="32" t="s">
        <v>1504</v>
      </c>
      <c r="R619" s="27">
        <v>255</v>
      </c>
      <c r="S619" s="27">
        <v>45</v>
      </c>
      <c r="T619" s="27">
        <v>20</v>
      </c>
      <c r="U619" s="27">
        <v>105</v>
      </c>
      <c r="V619" s="27" t="s">
        <v>282</v>
      </c>
      <c r="W619" s="27" t="s">
        <v>1461</v>
      </c>
      <c r="X619" s="27" t="s">
        <v>72</v>
      </c>
      <c r="Y619" s="27" t="s">
        <v>62</v>
      </c>
      <c r="Z619" s="27" t="s">
        <v>90</v>
      </c>
      <c r="AA619" s="27" t="s">
        <v>73</v>
      </c>
      <c r="AB619" s="27" t="s">
        <v>53</v>
      </c>
      <c r="AC619" s="27" t="s">
        <v>0</v>
      </c>
      <c r="AD619" s="47">
        <v>4893</v>
      </c>
      <c r="AE619" s="47">
        <f t="shared" si="47"/>
        <v>6116.25</v>
      </c>
      <c r="AF619" s="48">
        <f t="shared" si="48"/>
        <v>2261.1166000000003</v>
      </c>
      <c r="AG619" s="47">
        <f t="shared" si="49"/>
        <v>2826.3957500000006</v>
      </c>
      <c r="AH619" s="49" t="s">
        <v>96</v>
      </c>
      <c r="AI619" s="50" t="s">
        <v>0</v>
      </c>
      <c r="AJ619" s="49"/>
      <c r="AK619" s="38">
        <f t="shared" si="50"/>
        <v>0</v>
      </c>
      <c r="AN619" s="3">
        <f t="shared" si="51"/>
        <v>1</v>
      </c>
      <c r="AO619" s="3"/>
    </row>
    <row r="620" spans="1:41" ht="13.15" customHeight="1" x14ac:dyDescent="0.25">
      <c r="A620" s="3"/>
      <c r="B620" s="3"/>
      <c r="C620" s="36" t="s">
        <v>12</v>
      </c>
      <c r="D620" s="58">
        <v>607891</v>
      </c>
      <c r="E620" s="27" t="s">
        <v>1983</v>
      </c>
      <c r="F620" s="37">
        <v>14.916</v>
      </c>
      <c r="G620" s="27" t="s">
        <v>1984</v>
      </c>
      <c r="H620" s="27"/>
      <c r="I620" s="27" t="s">
        <v>53</v>
      </c>
      <c r="J620" s="27" t="s">
        <v>0</v>
      </c>
      <c r="K620" s="27" t="s">
        <v>53</v>
      </c>
      <c r="L620" s="27" t="s">
        <v>53</v>
      </c>
      <c r="M620" s="27" t="s">
        <v>1985</v>
      </c>
      <c r="N620" s="27" t="s">
        <v>365</v>
      </c>
      <c r="O620" s="27" t="s">
        <v>1986</v>
      </c>
      <c r="P620" s="27" t="s">
        <v>88</v>
      </c>
      <c r="Q620" s="32" t="s">
        <v>1479</v>
      </c>
      <c r="R620" s="27">
        <v>265</v>
      </c>
      <c r="S620" s="27">
        <v>45</v>
      </c>
      <c r="T620" s="27">
        <v>20</v>
      </c>
      <c r="U620" s="27">
        <v>108</v>
      </c>
      <c r="V620" s="27" t="s">
        <v>70</v>
      </c>
      <c r="W620" s="27" t="s">
        <v>1461</v>
      </c>
      <c r="X620" s="27" t="s">
        <v>62</v>
      </c>
      <c r="Y620" s="27" t="s">
        <v>71</v>
      </c>
      <c r="Z620" s="27" t="s">
        <v>62</v>
      </c>
      <c r="AA620" s="27" t="s">
        <v>658</v>
      </c>
      <c r="AB620" s="27" t="s">
        <v>53</v>
      </c>
      <c r="AC620" s="27" t="s">
        <v>53</v>
      </c>
      <c r="AD620" s="47">
        <v>4652</v>
      </c>
      <c r="AE620" s="47">
        <f t="shared" si="47"/>
        <v>5815</v>
      </c>
      <c r="AF620" s="48">
        <f t="shared" si="48"/>
        <v>2148.7624000000005</v>
      </c>
      <c r="AG620" s="47">
        <f t="shared" si="49"/>
        <v>2685.9530000000004</v>
      </c>
      <c r="AH620" s="49" t="s">
        <v>0</v>
      </c>
      <c r="AI620" s="50" t="s">
        <v>0</v>
      </c>
      <c r="AJ620" s="49"/>
      <c r="AK620" s="38">
        <f t="shared" si="50"/>
        <v>0</v>
      </c>
      <c r="AN620" s="3">
        <f t="shared" si="51"/>
        <v>0</v>
      </c>
      <c r="AO620" s="3"/>
    </row>
    <row r="621" spans="1:41" ht="13.15" customHeight="1" x14ac:dyDescent="0.25">
      <c r="A621" s="3"/>
      <c r="B621" s="3"/>
      <c r="C621" s="36" t="s">
        <v>12</v>
      </c>
      <c r="D621" s="58">
        <v>634955</v>
      </c>
      <c r="E621" s="27" t="s">
        <v>1987</v>
      </c>
      <c r="F621" s="37">
        <v>15.75</v>
      </c>
      <c r="G621" s="27" t="s">
        <v>1984</v>
      </c>
      <c r="H621" s="27"/>
      <c r="I621" s="27" t="s">
        <v>53</v>
      </c>
      <c r="J621" s="27" t="s">
        <v>0</v>
      </c>
      <c r="K621" s="27" t="s">
        <v>53</v>
      </c>
      <c r="L621" s="27" t="s">
        <v>53</v>
      </c>
      <c r="M621" s="27" t="s">
        <v>0</v>
      </c>
      <c r="N621" s="27" t="s">
        <v>365</v>
      </c>
      <c r="O621" s="27" t="s">
        <v>1986</v>
      </c>
      <c r="P621" s="27" t="s">
        <v>109</v>
      </c>
      <c r="Q621" s="32" t="s">
        <v>1518</v>
      </c>
      <c r="R621" s="27">
        <v>265</v>
      </c>
      <c r="S621" s="27">
        <v>45</v>
      </c>
      <c r="T621" s="27">
        <v>20</v>
      </c>
      <c r="U621" s="27">
        <v>108</v>
      </c>
      <c r="V621" s="27" t="s">
        <v>70</v>
      </c>
      <c r="W621" s="27" t="s">
        <v>1461</v>
      </c>
      <c r="X621" s="27" t="s">
        <v>111</v>
      </c>
      <c r="Y621" s="27" t="s">
        <v>111</v>
      </c>
      <c r="Z621" s="27" t="s">
        <v>111</v>
      </c>
      <c r="AA621" s="27" t="s">
        <v>112</v>
      </c>
      <c r="AB621" s="27" t="s">
        <v>0</v>
      </c>
      <c r="AC621" s="27" t="s">
        <v>0</v>
      </c>
      <c r="AD621" s="47">
        <v>4923</v>
      </c>
      <c r="AE621" s="47">
        <f t="shared" si="47"/>
        <v>6153.75</v>
      </c>
      <c r="AF621" s="48">
        <f t="shared" si="48"/>
        <v>2275.1026000000002</v>
      </c>
      <c r="AG621" s="47">
        <f t="shared" si="49"/>
        <v>2843.8782500000002</v>
      </c>
      <c r="AH621" s="49" t="s">
        <v>0</v>
      </c>
      <c r="AI621" s="50" t="s">
        <v>0</v>
      </c>
      <c r="AJ621" s="49"/>
      <c r="AK621" s="38">
        <f t="shared" si="50"/>
        <v>0</v>
      </c>
      <c r="AN621" s="3">
        <f t="shared" si="51"/>
        <v>0</v>
      </c>
      <c r="AO621" s="3"/>
    </row>
    <row r="622" spans="1:41" ht="13.15" customHeight="1" x14ac:dyDescent="0.25">
      <c r="A622" s="3"/>
      <c r="B622" s="3"/>
      <c r="C622" s="36" t="s">
        <v>12</v>
      </c>
      <c r="D622" s="58">
        <v>69977</v>
      </c>
      <c r="E622" s="27" t="s">
        <v>1988</v>
      </c>
      <c r="F622" s="37">
        <v>15.1</v>
      </c>
      <c r="G622" s="27" t="s">
        <v>1984</v>
      </c>
      <c r="H622" s="27"/>
      <c r="I622" s="27" t="s">
        <v>53</v>
      </c>
      <c r="J622" s="27" t="s">
        <v>0</v>
      </c>
      <c r="K622" s="27" t="s">
        <v>53</v>
      </c>
      <c r="L622" s="27" t="s">
        <v>53</v>
      </c>
      <c r="M622" s="27" t="s">
        <v>1989</v>
      </c>
      <c r="N622" s="27" t="s">
        <v>530</v>
      </c>
      <c r="O622" s="27" t="s">
        <v>1990</v>
      </c>
      <c r="P622" s="27" t="s">
        <v>57</v>
      </c>
      <c r="Q622" s="32" t="s">
        <v>1531</v>
      </c>
      <c r="R622" s="27">
        <v>265</v>
      </c>
      <c r="S622" s="27">
        <v>45</v>
      </c>
      <c r="T622" s="27">
        <v>20</v>
      </c>
      <c r="U622" s="27">
        <v>104</v>
      </c>
      <c r="V622" s="27" t="s">
        <v>282</v>
      </c>
      <c r="W622" s="27" t="s">
        <v>1461</v>
      </c>
      <c r="X622" s="27" t="s">
        <v>72</v>
      </c>
      <c r="Y622" s="27" t="s">
        <v>72</v>
      </c>
      <c r="Z622" s="27" t="s">
        <v>62</v>
      </c>
      <c r="AA622" s="27" t="s">
        <v>194</v>
      </c>
      <c r="AB622" s="27" t="s">
        <v>53</v>
      </c>
      <c r="AC622" s="27" t="s">
        <v>0</v>
      </c>
      <c r="AD622" s="47">
        <v>5505</v>
      </c>
      <c r="AE622" s="47">
        <f t="shared" si="47"/>
        <v>6881.25</v>
      </c>
      <c r="AF622" s="48">
        <f t="shared" si="48"/>
        <v>2546.4310000000005</v>
      </c>
      <c r="AG622" s="47">
        <f t="shared" si="49"/>
        <v>3183.0387500000006</v>
      </c>
      <c r="AH622" s="49" t="s">
        <v>390</v>
      </c>
      <c r="AI622" s="50" t="s">
        <v>0</v>
      </c>
      <c r="AJ622" s="49"/>
      <c r="AK622" s="38">
        <f t="shared" si="50"/>
        <v>0</v>
      </c>
      <c r="AN622" s="3">
        <f t="shared" si="51"/>
        <v>0</v>
      </c>
      <c r="AO622" s="3"/>
    </row>
    <row r="623" spans="1:41" ht="13.15" customHeight="1" x14ac:dyDescent="0.25">
      <c r="A623" s="3"/>
      <c r="B623" s="3"/>
      <c r="C623" s="36" t="s">
        <v>12</v>
      </c>
      <c r="D623" s="58">
        <v>229115</v>
      </c>
      <c r="E623" s="27" t="s">
        <v>1991</v>
      </c>
      <c r="F623" s="37">
        <v>15.1</v>
      </c>
      <c r="G623" s="27" t="s">
        <v>1984</v>
      </c>
      <c r="H623" s="27"/>
      <c r="I623" s="27" t="s">
        <v>53</v>
      </c>
      <c r="J623" s="27" t="s">
        <v>0</v>
      </c>
      <c r="K623" s="27" t="s">
        <v>53</v>
      </c>
      <c r="L623" s="27" t="s">
        <v>53</v>
      </c>
      <c r="M623" s="27" t="s">
        <v>1992</v>
      </c>
      <c r="N623" s="27" t="s">
        <v>1068</v>
      </c>
      <c r="O623" s="27" t="s">
        <v>1993</v>
      </c>
      <c r="P623" s="27" t="s">
        <v>57</v>
      </c>
      <c r="Q623" s="32" t="s">
        <v>1504</v>
      </c>
      <c r="R623" s="27">
        <v>265</v>
      </c>
      <c r="S623" s="27">
        <v>45</v>
      </c>
      <c r="T623" s="27">
        <v>20</v>
      </c>
      <c r="U623" s="27">
        <v>108</v>
      </c>
      <c r="V623" s="27" t="s">
        <v>282</v>
      </c>
      <c r="W623" s="27" t="s">
        <v>1461</v>
      </c>
      <c r="X623" s="27" t="s">
        <v>72</v>
      </c>
      <c r="Y623" s="27" t="s">
        <v>72</v>
      </c>
      <c r="Z623" s="27" t="s">
        <v>62</v>
      </c>
      <c r="AA623" s="27" t="s">
        <v>194</v>
      </c>
      <c r="AB623" s="27" t="s">
        <v>53</v>
      </c>
      <c r="AC623" s="27" t="s">
        <v>0</v>
      </c>
      <c r="AD623" s="47">
        <v>5505</v>
      </c>
      <c r="AE623" s="47">
        <f t="shared" si="47"/>
        <v>6881.25</v>
      </c>
      <c r="AF623" s="48">
        <f t="shared" si="48"/>
        <v>2546.4310000000005</v>
      </c>
      <c r="AG623" s="47">
        <f t="shared" si="49"/>
        <v>3183.0387500000006</v>
      </c>
      <c r="AH623" s="49" t="s">
        <v>794</v>
      </c>
      <c r="AI623" s="50" t="s">
        <v>0</v>
      </c>
      <c r="AJ623" s="49"/>
      <c r="AK623" s="38">
        <f t="shared" si="50"/>
        <v>0</v>
      </c>
      <c r="AN623" s="3">
        <f t="shared" si="51"/>
        <v>0</v>
      </c>
      <c r="AO623" s="3"/>
    </row>
    <row r="624" spans="1:41" ht="13.15" customHeight="1" x14ac:dyDescent="0.25">
      <c r="A624" s="3"/>
      <c r="B624" s="3"/>
      <c r="C624" s="36" t="s">
        <v>12</v>
      </c>
      <c r="D624" s="58">
        <v>262567</v>
      </c>
      <c r="E624" s="27" t="s">
        <v>1994</v>
      </c>
      <c r="F624" s="37">
        <v>15.3</v>
      </c>
      <c r="G624" s="27" t="s">
        <v>1984</v>
      </c>
      <c r="H624" s="27"/>
      <c r="I624" s="27" t="s">
        <v>53</v>
      </c>
      <c r="J624" s="27" t="s">
        <v>0</v>
      </c>
      <c r="K624" s="27" t="s">
        <v>53</v>
      </c>
      <c r="L624" s="27" t="s">
        <v>53</v>
      </c>
      <c r="M624" s="27" t="s">
        <v>1995</v>
      </c>
      <c r="N624" s="27" t="s">
        <v>1068</v>
      </c>
      <c r="O624" s="27" t="s">
        <v>1993</v>
      </c>
      <c r="P624" s="27" t="s">
        <v>57</v>
      </c>
      <c r="Q624" s="32" t="s">
        <v>1504</v>
      </c>
      <c r="R624" s="27">
        <v>265</v>
      </c>
      <c r="S624" s="27">
        <v>45</v>
      </c>
      <c r="T624" s="27">
        <v>20</v>
      </c>
      <c r="U624" s="27">
        <v>108</v>
      </c>
      <c r="V624" s="27" t="s">
        <v>282</v>
      </c>
      <c r="W624" s="27" t="s">
        <v>1461</v>
      </c>
      <c r="X624" s="27" t="s">
        <v>72</v>
      </c>
      <c r="Y624" s="27" t="s">
        <v>72</v>
      </c>
      <c r="Z624" s="27" t="s">
        <v>62</v>
      </c>
      <c r="AA624" s="27" t="s">
        <v>631</v>
      </c>
      <c r="AB624" s="27" t="s">
        <v>53</v>
      </c>
      <c r="AC624" s="27" t="s">
        <v>0</v>
      </c>
      <c r="AD624" s="47">
        <v>5505</v>
      </c>
      <c r="AE624" s="47">
        <f t="shared" si="47"/>
        <v>6881.25</v>
      </c>
      <c r="AF624" s="48">
        <f t="shared" si="48"/>
        <v>2546.4310000000005</v>
      </c>
      <c r="AG624" s="47">
        <f t="shared" si="49"/>
        <v>3183.0387500000006</v>
      </c>
      <c r="AH624" s="49" t="s">
        <v>1112</v>
      </c>
      <c r="AI624" s="50" t="s">
        <v>1126</v>
      </c>
      <c r="AJ624" s="49"/>
      <c r="AK624" s="38">
        <f t="shared" si="50"/>
        <v>0</v>
      </c>
      <c r="AN624" s="3">
        <f t="shared" si="51"/>
        <v>0</v>
      </c>
      <c r="AO624" s="3"/>
    </row>
    <row r="625" spans="1:41" ht="13.15" customHeight="1" x14ac:dyDescent="0.25">
      <c r="A625" s="3"/>
      <c r="B625" s="3"/>
      <c r="C625" s="36" t="s">
        <v>12</v>
      </c>
      <c r="D625" s="58">
        <v>545259</v>
      </c>
      <c r="E625" s="27" t="s">
        <v>1996</v>
      </c>
      <c r="F625" s="37">
        <v>15.093999999999999</v>
      </c>
      <c r="G625" s="27" t="s">
        <v>1984</v>
      </c>
      <c r="H625" s="27"/>
      <c r="I625" s="27" t="s">
        <v>53</v>
      </c>
      <c r="J625" s="27" t="s">
        <v>0</v>
      </c>
      <c r="K625" s="27" t="s">
        <v>53</v>
      </c>
      <c r="L625" s="27" t="s">
        <v>53</v>
      </c>
      <c r="M625" s="27" t="s">
        <v>1997</v>
      </c>
      <c r="N625" s="27" t="s">
        <v>1068</v>
      </c>
      <c r="O625" s="27" t="s">
        <v>1993</v>
      </c>
      <c r="P625" s="27" t="s">
        <v>57</v>
      </c>
      <c r="Q625" s="32" t="s">
        <v>1504</v>
      </c>
      <c r="R625" s="27">
        <v>265</v>
      </c>
      <c r="S625" s="27">
        <v>45</v>
      </c>
      <c r="T625" s="27">
        <v>20</v>
      </c>
      <c r="U625" s="27">
        <v>108</v>
      </c>
      <c r="V625" s="27" t="s">
        <v>282</v>
      </c>
      <c r="W625" s="27" t="s">
        <v>1461</v>
      </c>
      <c r="X625" s="27" t="s">
        <v>72</v>
      </c>
      <c r="Y625" s="27" t="s">
        <v>72</v>
      </c>
      <c r="Z625" s="27" t="s">
        <v>90</v>
      </c>
      <c r="AA625" s="27" t="s">
        <v>63</v>
      </c>
      <c r="AB625" s="27" t="s">
        <v>53</v>
      </c>
      <c r="AC625" s="27" t="s">
        <v>0</v>
      </c>
      <c r="AD625" s="47">
        <v>5250</v>
      </c>
      <c r="AE625" s="47">
        <f t="shared" si="47"/>
        <v>6562.5</v>
      </c>
      <c r="AF625" s="48">
        <f t="shared" si="48"/>
        <v>2427.5500000000006</v>
      </c>
      <c r="AG625" s="47">
        <f t="shared" si="49"/>
        <v>3034.4375000000009</v>
      </c>
      <c r="AH625" s="49" t="s">
        <v>0</v>
      </c>
      <c r="AI625" s="50" t="s">
        <v>0</v>
      </c>
      <c r="AJ625" s="49"/>
      <c r="AK625" s="38">
        <f t="shared" si="50"/>
        <v>0</v>
      </c>
      <c r="AN625" s="3">
        <f t="shared" si="51"/>
        <v>0</v>
      </c>
      <c r="AO625" s="3"/>
    </row>
    <row r="626" spans="1:41" ht="13.15" customHeight="1" x14ac:dyDescent="0.25">
      <c r="A626" s="3"/>
      <c r="B626" s="3"/>
      <c r="C626" s="36" t="s">
        <v>12</v>
      </c>
      <c r="D626" s="58">
        <v>715525</v>
      </c>
      <c r="E626" s="27" t="s">
        <v>1998</v>
      </c>
      <c r="F626" s="37">
        <v>16.760000000000002</v>
      </c>
      <c r="G626" s="27" t="s">
        <v>1999</v>
      </c>
      <c r="H626" s="27"/>
      <c r="I626" s="27" t="s">
        <v>53</v>
      </c>
      <c r="J626" s="27" t="s">
        <v>0</v>
      </c>
      <c r="K626" s="27" t="s">
        <v>53</v>
      </c>
      <c r="L626" s="27" t="s">
        <v>53</v>
      </c>
      <c r="M626" s="27" t="s">
        <v>0</v>
      </c>
      <c r="N626" s="27" t="s">
        <v>1488</v>
      </c>
      <c r="O626" s="27" t="s">
        <v>2000</v>
      </c>
      <c r="P626" s="27" t="s">
        <v>109</v>
      </c>
      <c r="Q626" s="32" t="s">
        <v>1518</v>
      </c>
      <c r="R626" s="27">
        <v>275</v>
      </c>
      <c r="S626" s="27">
        <v>45</v>
      </c>
      <c r="T626" s="27">
        <v>20</v>
      </c>
      <c r="U626" s="27">
        <v>110</v>
      </c>
      <c r="V626" s="27" t="s">
        <v>70</v>
      </c>
      <c r="W626" s="27" t="s">
        <v>1461</v>
      </c>
      <c r="X626" s="27" t="s">
        <v>111</v>
      </c>
      <c r="Y626" s="27" t="s">
        <v>111</v>
      </c>
      <c r="Z626" s="27" t="s">
        <v>111</v>
      </c>
      <c r="AA626" s="27" t="s">
        <v>112</v>
      </c>
      <c r="AB626" s="27" t="s">
        <v>0</v>
      </c>
      <c r="AC626" s="27" t="s">
        <v>0</v>
      </c>
      <c r="AD626" s="47">
        <v>4647</v>
      </c>
      <c r="AE626" s="47">
        <f t="shared" si="47"/>
        <v>5808.75</v>
      </c>
      <c r="AF626" s="48">
        <f t="shared" si="48"/>
        <v>2146.4314000000004</v>
      </c>
      <c r="AG626" s="47">
        <f t="shared" si="49"/>
        <v>2683.0392500000007</v>
      </c>
      <c r="AH626" s="49" t="s">
        <v>0</v>
      </c>
      <c r="AI626" s="50" t="s">
        <v>0</v>
      </c>
      <c r="AJ626" s="49"/>
      <c r="AK626" s="38">
        <f t="shared" si="50"/>
        <v>0</v>
      </c>
      <c r="AN626" s="3">
        <f t="shared" si="51"/>
        <v>1</v>
      </c>
      <c r="AO626" s="3"/>
    </row>
    <row r="627" spans="1:41" ht="13.15" customHeight="1" x14ac:dyDescent="0.25">
      <c r="A627" s="3"/>
      <c r="B627" s="3"/>
      <c r="C627" s="36" t="s">
        <v>12</v>
      </c>
      <c r="D627" s="58">
        <v>835949</v>
      </c>
      <c r="E627" s="27" t="s">
        <v>2001</v>
      </c>
      <c r="F627" s="37">
        <v>14.875999999999999</v>
      </c>
      <c r="G627" s="27" t="s">
        <v>1999</v>
      </c>
      <c r="H627" s="27"/>
      <c r="I627" s="27" t="s">
        <v>53</v>
      </c>
      <c r="J627" s="27" t="s">
        <v>0</v>
      </c>
      <c r="K627" s="27" t="s">
        <v>53</v>
      </c>
      <c r="L627" s="27" t="s">
        <v>53</v>
      </c>
      <c r="M627" s="27" t="s">
        <v>2002</v>
      </c>
      <c r="N627" s="27" t="s">
        <v>1488</v>
      </c>
      <c r="O627" s="27" t="s">
        <v>2000</v>
      </c>
      <c r="P627" s="27" t="s">
        <v>88</v>
      </c>
      <c r="Q627" s="32" t="s">
        <v>1479</v>
      </c>
      <c r="R627" s="27">
        <v>275</v>
      </c>
      <c r="S627" s="27">
        <v>45</v>
      </c>
      <c r="T627" s="27">
        <v>20</v>
      </c>
      <c r="U627" s="27">
        <v>110</v>
      </c>
      <c r="V627" s="27" t="s">
        <v>70</v>
      </c>
      <c r="W627" s="27" t="s">
        <v>1461</v>
      </c>
      <c r="X627" s="27" t="s">
        <v>62</v>
      </c>
      <c r="Y627" s="27" t="s">
        <v>71</v>
      </c>
      <c r="Z627" s="27" t="s">
        <v>62</v>
      </c>
      <c r="AA627" s="27" t="s">
        <v>658</v>
      </c>
      <c r="AB627" s="27" t="s">
        <v>53</v>
      </c>
      <c r="AC627" s="27" t="s">
        <v>53</v>
      </c>
      <c r="AD627" s="47">
        <v>4385</v>
      </c>
      <c r="AE627" s="47">
        <f t="shared" si="47"/>
        <v>5481.25</v>
      </c>
      <c r="AF627" s="48">
        <f t="shared" si="48"/>
        <v>2024.2870000000003</v>
      </c>
      <c r="AG627" s="47">
        <f t="shared" si="49"/>
        <v>2530.3587500000003</v>
      </c>
      <c r="AH627" s="49" t="s">
        <v>0</v>
      </c>
      <c r="AI627" s="50" t="s">
        <v>0</v>
      </c>
      <c r="AJ627" s="49"/>
      <c r="AK627" s="38">
        <f t="shared" si="50"/>
        <v>0</v>
      </c>
      <c r="AN627" s="3">
        <f t="shared" si="51"/>
        <v>1</v>
      </c>
      <c r="AO627" s="3"/>
    </row>
    <row r="628" spans="1:41" ht="13.15" customHeight="1" x14ac:dyDescent="0.25">
      <c r="A628" s="3"/>
      <c r="B628" s="3"/>
      <c r="C628" s="36" t="s">
        <v>12</v>
      </c>
      <c r="D628" s="58">
        <v>26538</v>
      </c>
      <c r="E628" s="27" t="s">
        <v>2003</v>
      </c>
      <c r="F628" s="37">
        <v>17.5</v>
      </c>
      <c r="G628" s="27" t="s">
        <v>1999</v>
      </c>
      <c r="H628" s="27"/>
      <c r="I628" s="27" t="s">
        <v>53</v>
      </c>
      <c r="J628" s="27" t="s">
        <v>0</v>
      </c>
      <c r="K628" s="27" t="s">
        <v>53</v>
      </c>
      <c r="L628" s="27" t="s">
        <v>53</v>
      </c>
      <c r="M628" s="27" t="s">
        <v>2004</v>
      </c>
      <c r="N628" s="27" t="s">
        <v>1310</v>
      </c>
      <c r="O628" s="27" t="s">
        <v>2005</v>
      </c>
      <c r="P628" s="27" t="s">
        <v>57</v>
      </c>
      <c r="Q628" s="32" t="s">
        <v>1504</v>
      </c>
      <c r="R628" s="27">
        <v>275</v>
      </c>
      <c r="S628" s="27">
        <v>45</v>
      </c>
      <c r="T628" s="27">
        <v>20</v>
      </c>
      <c r="U628" s="27">
        <v>110</v>
      </c>
      <c r="V628" s="27" t="s">
        <v>282</v>
      </c>
      <c r="W628" s="27" t="s">
        <v>1461</v>
      </c>
      <c r="X628" s="27" t="s">
        <v>72</v>
      </c>
      <c r="Y628" s="27" t="s">
        <v>62</v>
      </c>
      <c r="Z628" s="27" t="s">
        <v>90</v>
      </c>
      <c r="AA628" s="27" t="s">
        <v>63</v>
      </c>
      <c r="AB628" s="27" t="s">
        <v>53</v>
      </c>
      <c r="AC628" s="27" t="s">
        <v>0</v>
      </c>
      <c r="AD628" s="47">
        <v>5955</v>
      </c>
      <c r="AE628" s="47">
        <f t="shared" si="47"/>
        <v>7443.75</v>
      </c>
      <c r="AF628" s="48">
        <f t="shared" si="48"/>
        <v>2756.2210000000005</v>
      </c>
      <c r="AG628" s="47">
        <f t="shared" si="49"/>
        <v>3445.2762500000008</v>
      </c>
      <c r="AH628" s="49" t="s">
        <v>472</v>
      </c>
      <c r="AI628" s="50" t="s">
        <v>0</v>
      </c>
      <c r="AJ628" s="49"/>
      <c r="AK628" s="38">
        <f t="shared" si="50"/>
        <v>0</v>
      </c>
      <c r="AN628" s="3">
        <f t="shared" si="51"/>
        <v>1</v>
      </c>
      <c r="AO628" s="3"/>
    </row>
    <row r="629" spans="1:41" ht="13.15" customHeight="1" x14ac:dyDescent="0.25">
      <c r="A629" s="3"/>
      <c r="B629" s="3"/>
      <c r="C629" s="36" t="s">
        <v>12</v>
      </c>
      <c r="D629" s="58">
        <v>187125</v>
      </c>
      <c r="E629" s="27" t="s">
        <v>2006</v>
      </c>
      <c r="F629" s="37">
        <v>15.5</v>
      </c>
      <c r="G629" s="27" t="s">
        <v>1999</v>
      </c>
      <c r="H629" s="27"/>
      <c r="I629" s="27" t="s">
        <v>53</v>
      </c>
      <c r="J629" s="27" t="s">
        <v>0</v>
      </c>
      <c r="K629" s="27" t="s">
        <v>0</v>
      </c>
      <c r="L629" s="27" t="s">
        <v>53</v>
      </c>
      <c r="M629" s="27" t="s">
        <v>2007</v>
      </c>
      <c r="N629" s="27" t="s">
        <v>1310</v>
      </c>
      <c r="O629" s="27" t="s">
        <v>2005</v>
      </c>
      <c r="P629" s="27" t="s">
        <v>57</v>
      </c>
      <c r="Q629" s="32" t="s">
        <v>1538</v>
      </c>
      <c r="R629" s="27">
        <v>275</v>
      </c>
      <c r="S629" s="27">
        <v>45</v>
      </c>
      <c r="T629" s="27">
        <v>20</v>
      </c>
      <c r="U629" s="27">
        <v>110</v>
      </c>
      <c r="V629" s="27" t="s">
        <v>282</v>
      </c>
      <c r="W629" s="27" t="s">
        <v>1461</v>
      </c>
      <c r="X629" s="27" t="s">
        <v>72</v>
      </c>
      <c r="Y629" s="27" t="s">
        <v>72</v>
      </c>
      <c r="Z629" s="27" t="s">
        <v>62</v>
      </c>
      <c r="AA629" s="27" t="s">
        <v>1216</v>
      </c>
      <c r="AB629" s="27" t="s">
        <v>53</v>
      </c>
      <c r="AC629" s="27" t="s">
        <v>0</v>
      </c>
      <c r="AD629" s="47">
        <v>5377</v>
      </c>
      <c r="AE629" s="47">
        <f t="shared" si="47"/>
        <v>6721.25</v>
      </c>
      <c r="AF629" s="48">
        <f t="shared" si="48"/>
        <v>2486.7574000000004</v>
      </c>
      <c r="AG629" s="47">
        <f t="shared" si="49"/>
        <v>3108.4467500000005</v>
      </c>
      <c r="AH629" s="49" t="s">
        <v>390</v>
      </c>
      <c r="AI629" s="50" t="s">
        <v>0</v>
      </c>
      <c r="AJ629" s="49"/>
      <c r="AK629" s="38">
        <f t="shared" si="50"/>
        <v>0</v>
      </c>
      <c r="AN629" s="3">
        <f t="shared" si="51"/>
        <v>1</v>
      </c>
      <c r="AO629" s="3"/>
    </row>
    <row r="630" spans="1:41" ht="13.15" customHeight="1" x14ac:dyDescent="0.25">
      <c r="A630" s="3"/>
      <c r="B630" s="3"/>
      <c r="C630" s="36" t="s">
        <v>12</v>
      </c>
      <c r="D630" s="58">
        <v>602501</v>
      </c>
      <c r="E630" s="27" t="s">
        <v>2008</v>
      </c>
      <c r="F630" s="37">
        <v>15.129</v>
      </c>
      <c r="G630" s="27" t="s">
        <v>1999</v>
      </c>
      <c r="H630" s="27"/>
      <c r="I630" s="27" t="s">
        <v>53</v>
      </c>
      <c r="J630" s="27" t="s">
        <v>0</v>
      </c>
      <c r="K630" s="27" t="s">
        <v>53</v>
      </c>
      <c r="L630" s="27" t="s">
        <v>53</v>
      </c>
      <c r="M630" s="27" t="s">
        <v>2009</v>
      </c>
      <c r="N630" s="27" t="s">
        <v>1310</v>
      </c>
      <c r="O630" s="27" t="s">
        <v>2005</v>
      </c>
      <c r="P630" s="27" t="s">
        <v>57</v>
      </c>
      <c r="Q630" s="32" t="s">
        <v>1504</v>
      </c>
      <c r="R630" s="27">
        <v>275</v>
      </c>
      <c r="S630" s="27">
        <v>45</v>
      </c>
      <c r="T630" s="27">
        <v>20</v>
      </c>
      <c r="U630" s="27">
        <v>110</v>
      </c>
      <c r="V630" s="27" t="s">
        <v>282</v>
      </c>
      <c r="W630" s="27" t="s">
        <v>1461</v>
      </c>
      <c r="X630" s="27" t="s">
        <v>72</v>
      </c>
      <c r="Y630" s="27" t="s">
        <v>72</v>
      </c>
      <c r="Z630" s="27" t="s">
        <v>90</v>
      </c>
      <c r="AA630" s="27" t="s">
        <v>63</v>
      </c>
      <c r="AB630" s="27" t="s">
        <v>53</v>
      </c>
      <c r="AC630" s="27" t="s">
        <v>0</v>
      </c>
      <c r="AD630" s="47">
        <v>5322</v>
      </c>
      <c r="AE630" s="47">
        <f t="shared" si="47"/>
        <v>6652.5</v>
      </c>
      <c r="AF630" s="48">
        <f t="shared" si="48"/>
        <v>2461.1164000000003</v>
      </c>
      <c r="AG630" s="47">
        <f t="shared" si="49"/>
        <v>3076.3955000000005</v>
      </c>
      <c r="AH630" s="49" t="s">
        <v>0</v>
      </c>
      <c r="AI630" s="50" t="s">
        <v>0</v>
      </c>
      <c r="AJ630" s="49"/>
      <c r="AK630" s="38">
        <f t="shared" si="50"/>
        <v>0</v>
      </c>
      <c r="AN630" s="3">
        <f t="shared" si="51"/>
        <v>1</v>
      </c>
      <c r="AO630" s="3"/>
    </row>
    <row r="631" spans="1:41" ht="13.15" customHeight="1" x14ac:dyDescent="0.25">
      <c r="A631" s="3"/>
      <c r="B631" s="3"/>
      <c r="C631" s="36" t="s">
        <v>12</v>
      </c>
      <c r="D631" s="58">
        <v>817126</v>
      </c>
      <c r="E631" s="27" t="s">
        <v>2010</v>
      </c>
      <c r="F631" s="37">
        <v>15.9</v>
      </c>
      <c r="G631" s="27" t="s">
        <v>1999</v>
      </c>
      <c r="H631" s="27"/>
      <c r="I631" s="27" t="s">
        <v>53</v>
      </c>
      <c r="J631" s="27" t="s">
        <v>0</v>
      </c>
      <c r="K631" s="27" t="s">
        <v>53</v>
      </c>
      <c r="L631" s="27" t="s">
        <v>53</v>
      </c>
      <c r="M631" s="27" t="s">
        <v>2011</v>
      </c>
      <c r="N631" s="27" t="s">
        <v>1310</v>
      </c>
      <c r="O631" s="27" t="s">
        <v>2005</v>
      </c>
      <c r="P631" s="27" t="s">
        <v>57</v>
      </c>
      <c r="Q631" s="32" t="s">
        <v>1504</v>
      </c>
      <c r="R631" s="27">
        <v>275</v>
      </c>
      <c r="S631" s="27">
        <v>45</v>
      </c>
      <c r="T631" s="27">
        <v>20</v>
      </c>
      <c r="U631" s="27">
        <v>110</v>
      </c>
      <c r="V631" s="27" t="s">
        <v>282</v>
      </c>
      <c r="W631" s="27" t="s">
        <v>1461</v>
      </c>
      <c r="X631" s="27" t="s">
        <v>72</v>
      </c>
      <c r="Y631" s="27" t="s">
        <v>72</v>
      </c>
      <c r="Z631" s="27" t="s">
        <v>90</v>
      </c>
      <c r="AA631" s="27" t="s">
        <v>73</v>
      </c>
      <c r="AB631" s="27" t="s">
        <v>53</v>
      </c>
      <c r="AC631" s="27" t="s">
        <v>0</v>
      </c>
      <c r="AD631" s="47">
        <v>5426</v>
      </c>
      <c r="AE631" s="47">
        <f t="shared" si="47"/>
        <v>6782.5</v>
      </c>
      <c r="AF631" s="48">
        <f t="shared" si="48"/>
        <v>2509.6012000000001</v>
      </c>
      <c r="AG631" s="47">
        <f t="shared" si="49"/>
        <v>3137.0015000000003</v>
      </c>
      <c r="AH631" s="49" t="s">
        <v>390</v>
      </c>
      <c r="AI631" s="50" t="s">
        <v>0</v>
      </c>
      <c r="AJ631" s="49"/>
      <c r="AK631" s="38">
        <f t="shared" si="50"/>
        <v>0</v>
      </c>
      <c r="AN631" s="3">
        <f t="shared" si="51"/>
        <v>1</v>
      </c>
      <c r="AO631" s="3"/>
    </row>
    <row r="632" spans="1:41" ht="13.15" customHeight="1" x14ac:dyDescent="0.25">
      <c r="A632" s="3"/>
      <c r="B632" s="3"/>
      <c r="C632" s="36" t="s">
        <v>12</v>
      </c>
      <c r="D632" s="58">
        <v>525663</v>
      </c>
      <c r="E632" s="27" t="s">
        <v>2012</v>
      </c>
      <c r="F632" s="37">
        <v>16.88</v>
      </c>
      <c r="G632" s="27" t="s">
        <v>2013</v>
      </c>
      <c r="H632" s="27"/>
      <c r="I632" s="27" t="s">
        <v>53</v>
      </c>
      <c r="J632" s="27" t="s">
        <v>0</v>
      </c>
      <c r="K632" s="27" t="s">
        <v>53</v>
      </c>
      <c r="L632" s="27" t="s">
        <v>53</v>
      </c>
      <c r="M632" s="27" t="s">
        <v>0</v>
      </c>
      <c r="N632" s="27" t="s">
        <v>1483</v>
      </c>
      <c r="O632" s="27" t="s">
        <v>2014</v>
      </c>
      <c r="P632" s="27" t="s">
        <v>109</v>
      </c>
      <c r="Q632" s="32" t="s">
        <v>1518</v>
      </c>
      <c r="R632" s="27">
        <v>285</v>
      </c>
      <c r="S632" s="27">
        <v>45</v>
      </c>
      <c r="T632" s="27">
        <v>20</v>
      </c>
      <c r="U632" s="27">
        <v>112</v>
      </c>
      <c r="V632" s="27" t="s">
        <v>70</v>
      </c>
      <c r="W632" s="27" t="s">
        <v>1461</v>
      </c>
      <c r="X632" s="27" t="s">
        <v>111</v>
      </c>
      <c r="Y632" s="27" t="s">
        <v>111</v>
      </c>
      <c r="Z632" s="27" t="s">
        <v>111</v>
      </c>
      <c r="AA632" s="27" t="s">
        <v>112</v>
      </c>
      <c r="AB632" s="27" t="s">
        <v>0</v>
      </c>
      <c r="AC632" s="27" t="s">
        <v>0</v>
      </c>
      <c r="AD632" s="47">
        <v>4981</v>
      </c>
      <c r="AE632" s="47">
        <f t="shared" si="47"/>
        <v>6226.25</v>
      </c>
      <c r="AF632" s="48">
        <f t="shared" si="48"/>
        <v>2302.1422000000002</v>
      </c>
      <c r="AG632" s="47">
        <f t="shared" si="49"/>
        <v>2877.6777500000003</v>
      </c>
      <c r="AH632" s="49" t="s">
        <v>0</v>
      </c>
      <c r="AI632" s="50" t="s">
        <v>0</v>
      </c>
      <c r="AJ632" s="49"/>
      <c r="AK632" s="38">
        <f t="shared" si="50"/>
        <v>0</v>
      </c>
      <c r="AN632" s="3">
        <f t="shared" si="51"/>
        <v>0</v>
      </c>
      <c r="AO632" s="3"/>
    </row>
    <row r="633" spans="1:41" ht="13.15" customHeight="1" x14ac:dyDescent="0.25">
      <c r="A633" s="3"/>
      <c r="B633" s="3"/>
      <c r="C633" s="36" t="s">
        <v>12</v>
      </c>
      <c r="D633" s="58">
        <v>771464</v>
      </c>
      <c r="E633" s="27" t="s">
        <v>2015</v>
      </c>
      <c r="F633" s="37">
        <v>17.076000000000001</v>
      </c>
      <c r="G633" s="27" t="s">
        <v>2013</v>
      </c>
      <c r="H633" s="27"/>
      <c r="I633" s="27" t="s">
        <v>53</v>
      </c>
      <c r="J633" s="27" t="s">
        <v>0</v>
      </c>
      <c r="K633" s="27" t="s">
        <v>53</v>
      </c>
      <c r="L633" s="27" t="s">
        <v>53</v>
      </c>
      <c r="M633" s="27" t="s">
        <v>2016</v>
      </c>
      <c r="N633" s="27" t="s">
        <v>1924</v>
      </c>
      <c r="O633" s="27" t="s">
        <v>2017</v>
      </c>
      <c r="P633" s="27" t="s">
        <v>88</v>
      </c>
      <c r="Q633" s="32" t="s">
        <v>1479</v>
      </c>
      <c r="R633" s="27">
        <v>285</v>
      </c>
      <c r="S633" s="27">
        <v>45</v>
      </c>
      <c r="T633" s="27">
        <v>20</v>
      </c>
      <c r="U633" s="27">
        <v>112</v>
      </c>
      <c r="V633" s="27" t="s">
        <v>59</v>
      </c>
      <c r="W633" s="27" t="s">
        <v>1461</v>
      </c>
      <c r="X633" s="27" t="s">
        <v>62</v>
      </c>
      <c r="Y633" s="27" t="s">
        <v>71</v>
      </c>
      <c r="Z633" s="27" t="s">
        <v>90</v>
      </c>
      <c r="AA633" s="27" t="s">
        <v>658</v>
      </c>
      <c r="AB633" s="27" t="s">
        <v>53</v>
      </c>
      <c r="AC633" s="27" t="s">
        <v>53</v>
      </c>
      <c r="AD633" s="47">
        <v>4627</v>
      </c>
      <c r="AE633" s="47">
        <f t="shared" si="47"/>
        <v>5783.75</v>
      </c>
      <c r="AF633" s="48">
        <f t="shared" si="48"/>
        <v>2137.1074000000003</v>
      </c>
      <c r="AG633" s="47">
        <f t="shared" si="49"/>
        <v>2671.3842500000005</v>
      </c>
      <c r="AH633" s="49" t="s">
        <v>0</v>
      </c>
      <c r="AI633" s="50" t="s">
        <v>0</v>
      </c>
      <c r="AJ633" s="49"/>
      <c r="AK633" s="38">
        <f t="shared" si="50"/>
        <v>0</v>
      </c>
      <c r="AN633" s="3">
        <f t="shared" si="51"/>
        <v>0</v>
      </c>
      <c r="AO633" s="3"/>
    </row>
    <row r="634" spans="1:41" ht="13.15" customHeight="1" x14ac:dyDescent="0.25">
      <c r="A634" s="3"/>
      <c r="B634" s="3"/>
      <c r="C634" s="36" t="s">
        <v>12</v>
      </c>
      <c r="D634" s="58">
        <v>217132</v>
      </c>
      <c r="E634" s="27" t="s">
        <v>2018</v>
      </c>
      <c r="F634" s="37">
        <v>17.893999999999998</v>
      </c>
      <c r="G634" s="27" t="s">
        <v>2013</v>
      </c>
      <c r="H634" s="27"/>
      <c r="I634" s="27" t="s">
        <v>53</v>
      </c>
      <c r="J634" s="27" t="s">
        <v>0</v>
      </c>
      <c r="K634" s="27" t="s">
        <v>53</v>
      </c>
      <c r="L634" s="27" t="s">
        <v>53</v>
      </c>
      <c r="M634" s="27" t="s">
        <v>2019</v>
      </c>
      <c r="N634" s="27" t="s">
        <v>1640</v>
      </c>
      <c r="O634" s="27" t="s">
        <v>2020</v>
      </c>
      <c r="P634" s="27" t="s">
        <v>57</v>
      </c>
      <c r="Q634" s="32" t="s">
        <v>1504</v>
      </c>
      <c r="R634" s="27">
        <v>285</v>
      </c>
      <c r="S634" s="27">
        <v>45</v>
      </c>
      <c r="T634" s="27">
        <v>20</v>
      </c>
      <c r="U634" s="27">
        <v>112</v>
      </c>
      <c r="V634" s="27" t="s">
        <v>282</v>
      </c>
      <c r="W634" s="27" t="s">
        <v>1461</v>
      </c>
      <c r="X634" s="27" t="s">
        <v>72</v>
      </c>
      <c r="Y634" s="27" t="s">
        <v>72</v>
      </c>
      <c r="Z634" s="27" t="s">
        <v>62</v>
      </c>
      <c r="AA634" s="27" t="s">
        <v>1056</v>
      </c>
      <c r="AB634" s="27" t="s">
        <v>53</v>
      </c>
      <c r="AC634" s="27" t="s">
        <v>0</v>
      </c>
      <c r="AD634" s="47">
        <v>5353</v>
      </c>
      <c r="AE634" s="47">
        <f t="shared" si="47"/>
        <v>6691.25</v>
      </c>
      <c r="AF634" s="48">
        <f t="shared" si="48"/>
        <v>2475.5686000000001</v>
      </c>
      <c r="AG634" s="47">
        <f t="shared" si="49"/>
        <v>3094.4607500000002</v>
      </c>
      <c r="AH634" s="49" t="s">
        <v>0</v>
      </c>
      <c r="AI634" s="50" t="s">
        <v>0</v>
      </c>
      <c r="AJ634" s="49"/>
      <c r="AK634" s="38">
        <f t="shared" si="50"/>
        <v>0</v>
      </c>
      <c r="AN634" s="3">
        <f t="shared" si="51"/>
        <v>0</v>
      </c>
      <c r="AO634" s="3"/>
    </row>
    <row r="635" spans="1:41" ht="13.15" customHeight="1" x14ac:dyDescent="0.25">
      <c r="A635" s="3"/>
      <c r="B635" s="3"/>
      <c r="C635" s="36" t="s">
        <v>12</v>
      </c>
      <c r="D635" s="58">
        <v>251112</v>
      </c>
      <c r="E635" s="27" t="s">
        <v>2021</v>
      </c>
      <c r="F635" s="37">
        <v>14.417</v>
      </c>
      <c r="G635" s="27" t="s">
        <v>2013</v>
      </c>
      <c r="H635" s="27"/>
      <c r="I635" s="27" t="s">
        <v>53</v>
      </c>
      <c r="J635" s="27" t="s">
        <v>0</v>
      </c>
      <c r="K635" s="27" t="s">
        <v>53</v>
      </c>
      <c r="L635" s="27" t="s">
        <v>53</v>
      </c>
      <c r="M635" s="27" t="s">
        <v>2022</v>
      </c>
      <c r="N635" s="27" t="s">
        <v>1640</v>
      </c>
      <c r="O635" s="27" t="s">
        <v>2020</v>
      </c>
      <c r="P635" s="27" t="s">
        <v>57</v>
      </c>
      <c r="Q635" s="32" t="s">
        <v>1504</v>
      </c>
      <c r="R635" s="27">
        <v>285</v>
      </c>
      <c r="S635" s="27">
        <v>45</v>
      </c>
      <c r="T635" s="27">
        <v>20</v>
      </c>
      <c r="U635" s="27">
        <v>112</v>
      </c>
      <c r="V635" s="27" t="s">
        <v>282</v>
      </c>
      <c r="W635" s="27" t="s">
        <v>1461</v>
      </c>
      <c r="X635" s="27" t="s">
        <v>72</v>
      </c>
      <c r="Y635" s="27" t="s">
        <v>72</v>
      </c>
      <c r="Z635" s="27" t="s">
        <v>62</v>
      </c>
      <c r="AA635" s="27" t="s">
        <v>1354</v>
      </c>
      <c r="AB635" s="27" t="s">
        <v>53</v>
      </c>
      <c r="AC635" s="27" t="s">
        <v>0</v>
      </c>
      <c r="AD635" s="47">
        <v>5458</v>
      </c>
      <c r="AE635" s="47">
        <f t="shared" si="47"/>
        <v>6822.5</v>
      </c>
      <c r="AF635" s="48">
        <f t="shared" si="48"/>
        <v>2524.5196000000001</v>
      </c>
      <c r="AG635" s="47">
        <f t="shared" si="49"/>
        <v>3155.6495</v>
      </c>
      <c r="AH635" s="49" t="s">
        <v>1781</v>
      </c>
      <c r="AI635" s="50" t="s">
        <v>1131</v>
      </c>
      <c r="AJ635" s="49"/>
      <c r="AK635" s="38">
        <f t="shared" si="50"/>
        <v>0</v>
      </c>
      <c r="AN635" s="3">
        <f t="shared" si="51"/>
        <v>0</v>
      </c>
      <c r="AO635" s="3"/>
    </row>
    <row r="636" spans="1:41" ht="13.15" customHeight="1" x14ac:dyDescent="0.25">
      <c r="A636" s="3"/>
      <c r="B636" s="3"/>
      <c r="C636" s="36" t="s">
        <v>12</v>
      </c>
      <c r="D636" s="58">
        <v>856754</v>
      </c>
      <c r="E636" s="27" t="s">
        <v>2023</v>
      </c>
      <c r="F636" s="37">
        <v>16.87</v>
      </c>
      <c r="G636" s="27" t="s">
        <v>2024</v>
      </c>
      <c r="H636" s="27"/>
      <c r="I636" s="27" t="s">
        <v>53</v>
      </c>
      <c r="J636" s="27" t="s">
        <v>0</v>
      </c>
      <c r="K636" s="27" t="s">
        <v>53</v>
      </c>
      <c r="L636" s="27" t="s">
        <v>53</v>
      </c>
      <c r="M636" s="27" t="s">
        <v>0</v>
      </c>
      <c r="N636" s="27" t="s">
        <v>1555</v>
      </c>
      <c r="O636" s="27" t="s">
        <v>2025</v>
      </c>
      <c r="P636" s="27" t="s">
        <v>109</v>
      </c>
      <c r="Q636" s="32" t="s">
        <v>1518</v>
      </c>
      <c r="R636" s="27">
        <v>295</v>
      </c>
      <c r="S636" s="27">
        <v>45</v>
      </c>
      <c r="T636" s="27">
        <v>20</v>
      </c>
      <c r="U636" s="27">
        <v>114</v>
      </c>
      <c r="V636" s="27" t="s">
        <v>70</v>
      </c>
      <c r="W636" s="27" t="s">
        <v>1461</v>
      </c>
      <c r="X636" s="27" t="s">
        <v>111</v>
      </c>
      <c r="Y636" s="27" t="s">
        <v>111</v>
      </c>
      <c r="Z636" s="27" t="s">
        <v>111</v>
      </c>
      <c r="AA636" s="27" t="s">
        <v>112</v>
      </c>
      <c r="AB636" s="27" t="s">
        <v>0</v>
      </c>
      <c r="AC636" s="27" t="s">
        <v>0</v>
      </c>
      <c r="AD636" s="47">
        <v>5289</v>
      </c>
      <c r="AE636" s="47">
        <f t="shared" si="47"/>
        <v>6611.25</v>
      </c>
      <c r="AF636" s="48">
        <f t="shared" si="48"/>
        <v>2445.7318000000005</v>
      </c>
      <c r="AG636" s="47">
        <f t="shared" si="49"/>
        <v>3057.1647500000008</v>
      </c>
      <c r="AH636" s="49" t="s">
        <v>0</v>
      </c>
      <c r="AI636" s="50" t="s">
        <v>0</v>
      </c>
      <c r="AJ636" s="49"/>
      <c r="AK636" s="38">
        <f t="shared" si="50"/>
        <v>0</v>
      </c>
      <c r="AN636" s="3">
        <f t="shared" si="51"/>
        <v>1</v>
      </c>
      <c r="AO636" s="3"/>
    </row>
    <row r="637" spans="1:41" ht="13.15" customHeight="1" x14ac:dyDescent="0.25">
      <c r="A637" s="3"/>
      <c r="B637" s="3"/>
      <c r="C637" s="36" t="s">
        <v>12</v>
      </c>
      <c r="D637" s="58">
        <v>472078</v>
      </c>
      <c r="E637" s="27" t="s">
        <v>2026</v>
      </c>
      <c r="F637" s="37">
        <v>17.081</v>
      </c>
      <c r="G637" s="27" t="s">
        <v>2024</v>
      </c>
      <c r="H637" s="27"/>
      <c r="I637" s="27" t="s">
        <v>53</v>
      </c>
      <c r="J637" s="27" t="s">
        <v>0</v>
      </c>
      <c r="K637" s="27" t="s">
        <v>53</v>
      </c>
      <c r="L637" s="27" t="s">
        <v>53</v>
      </c>
      <c r="M637" s="27" t="s">
        <v>2027</v>
      </c>
      <c r="N637" s="27" t="s">
        <v>1559</v>
      </c>
      <c r="O637" s="27" t="s">
        <v>2028</v>
      </c>
      <c r="P637" s="27" t="s">
        <v>88</v>
      </c>
      <c r="Q637" s="32" t="s">
        <v>1479</v>
      </c>
      <c r="R637" s="27">
        <v>295</v>
      </c>
      <c r="S637" s="27">
        <v>45</v>
      </c>
      <c r="T637" s="27">
        <v>20</v>
      </c>
      <c r="U637" s="27">
        <v>114</v>
      </c>
      <c r="V637" s="27" t="s">
        <v>59</v>
      </c>
      <c r="W637" s="27" t="s">
        <v>1461</v>
      </c>
      <c r="X637" s="27" t="s">
        <v>62</v>
      </c>
      <c r="Y637" s="27" t="s">
        <v>71</v>
      </c>
      <c r="Z637" s="27" t="s">
        <v>90</v>
      </c>
      <c r="AA637" s="27" t="s">
        <v>658</v>
      </c>
      <c r="AB637" s="27" t="s">
        <v>53</v>
      </c>
      <c r="AC637" s="27" t="s">
        <v>53</v>
      </c>
      <c r="AD637" s="47">
        <v>4986</v>
      </c>
      <c r="AE637" s="47">
        <f t="shared" si="47"/>
        <v>6232.5</v>
      </c>
      <c r="AF637" s="48">
        <f t="shared" si="48"/>
        <v>2304.4732000000004</v>
      </c>
      <c r="AG637" s="47">
        <f t="shared" si="49"/>
        <v>2880.5915000000005</v>
      </c>
      <c r="AH637" s="49" t="s">
        <v>0</v>
      </c>
      <c r="AI637" s="50" t="s">
        <v>0</v>
      </c>
      <c r="AJ637" s="49"/>
      <c r="AK637" s="38">
        <f t="shared" si="50"/>
        <v>0</v>
      </c>
      <c r="AN637" s="3">
        <f t="shared" si="51"/>
        <v>1</v>
      </c>
      <c r="AO637" s="3"/>
    </row>
    <row r="638" spans="1:41" ht="13.15" customHeight="1" x14ac:dyDescent="0.25">
      <c r="A638" s="3"/>
      <c r="B638" s="3"/>
      <c r="C638" s="36" t="s">
        <v>12</v>
      </c>
      <c r="D638" s="58">
        <v>151183</v>
      </c>
      <c r="E638" s="27" t="s">
        <v>2029</v>
      </c>
      <c r="F638" s="37">
        <v>17.893999999999998</v>
      </c>
      <c r="G638" s="27" t="s">
        <v>2024</v>
      </c>
      <c r="H638" s="27"/>
      <c r="I638" s="27" t="s">
        <v>53</v>
      </c>
      <c r="J638" s="27" t="s">
        <v>0</v>
      </c>
      <c r="K638" s="27" t="s">
        <v>53</v>
      </c>
      <c r="L638" s="27" t="s">
        <v>53</v>
      </c>
      <c r="M638" s="27" t="s">
        <v>2030</v>
      </c>
      <c r="N638" s="27" t="s">
        <v>2031</v>
      </c>
      <c r="O638" s="27" t="s">
        <v>2032</v>
      </c>
      <c r="P638" s="27" t="s">
        <v>57</v>
      </c>
      <c r="Q638" s="32" t="s">
        <v>1504</v>
      </c>
      <c r="R638" s="27">
        <v>295</v>
      </c>
      <c r="S638" s="27">
        <v>45</v>
      </c>
      <c r="T638" s="27">
        <v>20</v>
      </c>
      <c r="U638" s="27">
        <v>114</v>
      </c>
      <c r="V638" s="27" t="s">
        <v>282</v>
      </c>
      <c r="W638" s="27" t="s">
        <v>1461</v>
      </c>
      <c r="X638" s="27" t="s">
        <v>72</v>
      </c>
      <c r="Y638" s="27" t="s">
        <v>72</v>
      </c>
      <c r="Z638" s="27" t="s">
        <v>62</v>
      </c>
      <c r="AA638" s="27" t="s">
        <v>1056</v>
      </c>
      <c r="AB638" s="27" t="s">
        <v>53</v>
      </c>
      <c r="AC638" s="27" t="s">
        <v>0</v>
      </c>
      <c r="AD638" s="47">
        <v>6286</v>
      </c>
      <c r="AE638" s="47">
        <f t="shared" si="47"/>
        <v>7857.5</v>
      </c>
      <c r="AF638" s="48">
        <f t="shared" si="48"/>
        <v>2910.5332000000003</v>
      </c>
      <c r="AG638" s="47">
        <f t="shared" si="49"/>
        <v>3638.1665000000003</v>
      </c>
      <c r="AH638" s="49" t="s">
        <v>0</v>
      </c>
      <c r="AI638" s="50" t="s">
        <v>0</v>
      </c>
      <c r="AJ638" s="49"/>
      <c r="AK638" s="38">
        <f t="shared" si="50"/>
        <v>0</v>
      </c>
      <c r="AN638" s="3">
        <f t="shared" si="51"/>
        <v>1</v>
      </c>
      <c r="AO638" s="3"/>
    </row>
    <row r="639" spans="1:41" ht="13.15" customHeight="1" x14ac:dyDescent="0.25">
      <c r="A639" s="3"/>
      <c r="B639" s="3"/>
      <c r="C639" s="36" t="s">
        <v>12</v>
      </c>
      <c r="D639" s="58">
        <v>723571</v>
      </c>
      <c r="E639" s="27" t="s">
        <v>2033</v>
      </c>
      <c r="F639" s="37">
        <v>17.081</v>
      </c>
      <c r="G639" s="27" t="s">
        <v>2024</v>
      </c>
      <c r="H639" s="27"/>
      <c r="I639" s="27" t="s">
        <v>53</v>
      </c>
      <c r="J639" s="27" t="s">
        <v>0</v>
      </c>
      <c r="K639" s="27" t="s">
        <v>53</v>
      </c>
      <c r="L639" s="27" t="s">
        <v>53</v>
      </c>
      <c r="M639" s="27" t="s">
        <v>2034</v>
      </c>
      <c r="N639" s="27" t="s">
        <v>2031</v>
      </c>
      <c r="O639" s="27" t="s">
        <v>2032</v>
      </c>
      <c r="P639" s="27" t="s">
        <v>57</v>
      </c>
      <c r="Q639" s="32" t="s">
        <v>1504</v>
      </c>
      <c r="R639" s="27">
        <v>295</v>
      </c>
      <c r="S639" s="27">
        <v>45</v>
      </c>
      <c r="T639" s="27">
        <v>20</v>
      </c>
      <c r="U639" s="27">
        <v>114</v>
      </c>
      <c r="V639" s="27" t="s">
        <v>282</v>
      </c>
      <c r="W639" s="27" t="s">
        <v>1461</v>
      </c>
      <c r="X639" s="27" t="s">
        <v>72</v>
      </c>
      <c r="Y639" s="27" t="s">
        <v>72</v>
      </c>
      <c r="Z639" s="27" t="s">
        <v>62</v>
      </c>
      <c r="AA639" s="27" t="s">
        <v>1354</v>
      </c>
      <c r="AB639" s="27" t="s">
        <v>53</v>
      </c>
      <c r="AC639" s="27" t="s">
        <v>0</v>
      </c>
      <c r="AD639" s="47">
        <v>6409</v>
      </c>
      <c r="AE639" s="47">
        <f t="shared" si="47"/>
        <v>8011.25</v>
      </c>
      <c r="AF639" s="48">
        <f t="shared" si="48"/>
        <v>2967.8757999999998</v>
      </c>
      <c r="AG639" s="47">
        <f t="shared" si="49"/>
        <v>3709.8447499999997</v>
      </c>
      <c r="AH639" s="49" t="s">
        <v>1792</v>
      </c>
      <c r="AI639" s="50" t="s">
        <v>1131</v>
      </c>
      <c r="AJ639" s="49"/>
      <c r="AK639" s="38">
        <f t="shared" si="50"/>
        <v>0</v>
      </c>
      <c r="AN639" s="3">
        <f t="shared" si="51"/>
        <v>1</v>
      </c>
      <c r="AO639" s="3"/>
    </row>
    <row r="640" spans="1:41" ht="13.15" customHeight="1" x14ac:dyDescent="0.25">
      <c r="A640" s="3"/>
      <c r="B640" s="3"/>
      <c r="C640" s="36" t="s">
        <v>12</v>
      </c>
      <c r="D640" s="58">
        <v>569220</v>
      </c>
      <c r="E640" s="27" t="s">
        <v>2035</v>
      </c>
      <c r="F640" s="37">
        <v>13.416</v>
      </c>
      <c r="G640" s="27" t="s">
        <v>2036</v>
      </c>
      <c r="H640" s="27"/>
      <c r="I640" s="27" t="s">
        <v>53</v>
      </c>
      <c r="J640" s="27" t="s">
        <v>0</v>
      </c>
      <c r="K640" s="27" t="s">
        <v>53</v>
      </c>
      <c r="L640" s="27" t="s">
        <v>53</v>
      </c>
      <c r="M640" s="27" t="s">
        <v>2037</v>
      </c>
      <c r="N640" s="27" t="s">
        <v>486</v>
      </c>
      <c r="O640" s="27" t="s">
        <v>2038</v>
      </c>
      <c r="P640" s="27" t="s">
        <v>88</v>
      </c>
      <c r="Q640" s="32" t="s">
        <v>1479</v>
      </c>
      <c r="R640" s="27">
        <v>235</v>
      </c>
      <c r="S640" s="27">
        <v>45</v>
      </c>
      <c r="T640" s="27">
        <v>21</v>
      </c>
      <c r="U640" s="27">
        <v>101</v>
      </c>
      <c r="V640" s="27" t="s">
        <v>59</v>
      </c>
      <c r="W640" s="27" t="s">
        <v>1461</v>
      </c>
      <c r="X640" s="27" t="s">
        <v>72</v>
      </c>
      <c r="Y640" s="27" t="s">
        <v>71</v>
      </c>
      <c r="Z640" s="27" t="s">
        <v>90</v>
      </c>
      <c r="AA640" s="27" t="s">
        <v>122</v>
      </c>
      <c r="AB640" s="27" t="s">
        <v>53</v>
      </c>
      <c r="AC640" s="27" t="s">
        <v>53</v>
      </c>
      <c r="AD640" s="47">
        <v>5420</v>
      </c>
      <c r="AE640" s="47">
        <f t="shared" si="47"/>
        <v>6775</v>
      </c>
      <c r="AF640" s="48">
        <f t="shared" si="48"/>
        <v>2506.8040000000005</v>
      </c>
      <c r="AG640" s="47">
        <f t="shared" si="49"/>
        <v>3133.5050000000006</v>
      </c>
      <c r="AH640" s="49" t="s">
        <v>0</v>
      </c>
      <c r="AI640" s="50" t="s">
        <v>0</v>
      </c>
      <c r="AJ640" s="49"/>
      <c r="AK640" s="38">
        <f t="shared" si="50"/>
        <v>0</v>
      </c>
      <c r="AN640" s="3">
        <f t="shared" si="51"/>
        <v>0</v>
      </c>
      <c r="AO640" s="3"/>
    </row>
    <row r="641" spans="1:41" ht="13.15" customHeight="1" x14ac:dyDescent="0.25">
      <c r="A641" s="3"/>
      <c r="B641" s="3"/>
      <c r="C641" s="36" t="s">
        <v>12</v>
      </c>
      <c r="D641" s="58">
        <v>519141</v>
      </c>
      <c r="E641" s="27" t="s">
        <v>2039</v>
      </c>
      <c r="F641" s="37">
        <v>13.416</v>
      </c>
      <c r="G641" s="27" t="s">
        <v>2036</v>
      </c>
      <c r="H641" s="27"/>
      <c r="I641" s="27" t="s">
        <v>53</v>
      </c>
      <c r="J641" s="27" t="s">
        <v>0</v>
      </c>
      <c r="K641" s="27" t="s">
        <v>53</v>
      </c>
      <c r="L641" s="27" t="s">
        <v>53</v>
      </c>
      <c r="M641" s="27" t="s">
        <v>2040</v>
      </c>
      <c r="N641" s="27" t="s">
        <v>490</v>
      </c>
      <c r="O641" s="27" t="s">
        <v>2041</v>
      </c>
      <c r="P641" s="27" t="s">
        <v>57</v>
      </c>
      <c r="Q641" s="32" t="s">
        <v>1504</v>
      </c>
      <c r="R641" s="27">
        <v>235</v>
      </c>
      <c r="S641" s="27">
        <v>45</v>
      </c>
      <c r="T641" s="27">
        <v>21</v>
      </c>
      <c r="U641" s="27">
        <v>101</v>
      </c>
      <c r="V641" s="27" t="s">
        <v>282</v>
      </c>
      <c r="W641" s="27" t="s">
        <v>1461</v>
      </c>
      <c r="X641" s="27" t="s">
        <v>72</v>
      </c>
      <c r="Y641" s="27" t="s">
        <v>72</v>
      </c>
      <c r="Z641" s="27" t="s">
        <v>62</v>
      </c>
      <c r="AA641" s="27" t="s">
        <v>201</v>
      </c>
      <c r="AB641" s="27" t="s">
        <v>53</v>
      </c>
      <c r="AC641" s="27" t="s">
        <v>0</v>
      </c>
      <c r="AD641" s="47">
        <v>5711</v>
      </c>
      <c r="AE641" s="47">
        <f t="shared" si="47"/>
        <v>7138.75</v>
      </c>
      <c r="AF641" s="48">
        <f t="shared" si="48"/>
        <v>2642.4682000000003</v>
      </c>
      <c r="AG641" s="47">
        <f t="shared" si="49"/>
        <v>3303.0852500000001</v>
      </c>
      <c r="AH641" s="49" t="s">
        <v>0</v>
      </c>
      <c r="AI641" s="50" t="s">
        <v>667</v>
      </c>
      <c r="AJ641" s="49"/>
      <c r="AK641" s="38">
        <f t="shared" si="50"/>
        <v>0</v>
      </c>
      <c r="AN641" s="3">
        <f t="shared" si="51"/>
        <v>0</v>
      </c>
      <c r="AO641" s="3"/>
    </row>
    <row r="642" spans="1:41" ht="13.15" customHeight="1" x14ac:dyDescent="0.25">
      <c r="A642" s="3"/>
      <c r="B642" s="3"/>
      <c r="C642" s="36" t="s">
        <v>12</v>
      </c>
      <c r="D642" s="58">
        <v>358974</v>
      </c>
      <c r="E642" s="27" t="s">
        <v>2042</v>
      </c>
      <c r="F642" s="37">
        <v>14.079000000000001</v>
      </c>
      <c r="G642" s="27" t="s">
        <v>2043</v>
      </c>
      <c r="H642" s="27"/>
      <c r="I642" s="27" t="s">
        <v>53</v>
      </c>
      <c r="J642" s="27" t="s">
        <v>0</v>
      </c>
      <c r="K642" s="27" t="s">
        <v>53</v>
      </c>
      <c r="L642" s="27" t="s">
        <v>53</v>
      </c>
      <c r="M642" s="27" t="s">
        <v>2044</v>
      </c>
      <c r="N642" s="27" t="s">
        <v>656</v>
      </c>
      <c r="O642" s="27" t="s">
        <v>2045</v>
      </c>
      <c r="P642" s="27" t="s">
        <v>88</v>
      </c>
      <c r="Q642" s="32" t="s">
        <v>1479</v>
      </c>
      <c r="R642" s="27">
        <v>245</v>
      </c>
      <c r="S642" s="27">
        <v>45</v>
      </c>
      <c r="T642" s="27">
        <v>21</v>
      </c>
      <c r="U642" s="27">
        <v>104</v>
      </c>
      <c r="V642" s="27" t="s">
        <v>59</v>
      </c>
      <c r="W642" s="27" t="s">
        <v>1461</v>
      </c>
      <c r="X642" s="27" t="s">
        <v>62</v>
      </c>
      <c r="Y642" s="27" t="s">
        <v>71</v>
      </c>
      <c r="Z642" s="27" t="s">
        <v>62</v>
      </c>
      <c r="AA642" s="27" t="s">
        <v>658</v>
      </c>
      <c r="AB642" s="27" t="s">
        <v>53</v>
      </c>
      <c r="AC642" s="27" t="s">
        <v>53</v>
      </c>
      <c r="AD642" s="47">
        <v>6377</v>
      </c>
      <c r="AE642" s="47">
        <f t="shared" si="47"/>
        <v>7971.25</v>
      </c>
      <c r="AF642" s="48">
        <f t="shared" si="48"/>
        <v>2952.9574000000002</v>
      </c>
      <c r="AG642" s="47">
        <f t="shared" si="49"/>
        <v>3691.1967500000001</v>
      </c>
      <c r="AH642" s="49" t="s">
        <v>0</v>
      </c>
      <c r="AI642" s="50" t="s">
        <v>354</v>
      </c>
      <c r="AJ642" s="49"/>
      <c r="AK642" s="38">
        <f t="shared" si="50"/>
        <v>0</v>
      </c>
      <c r="AN642" s="3">
        <f t="shared" si="51"/>
        <v>1</v>
      </c>
      <c r="AO642" s="3"/>
    </row>
    <row r="643" spans="1:41" ht="13.15" customHeight="1" x14ac:dyDescent="0.25">
      <c r="A643" s="3"/>
      <c r="B643" s="3"/>
      <c r="C643" s="36" t="s">
        <v>12</v>
      </c>
      <c r="D643" s="58">
        <v>550070</v>
      </c>
      <c r="E643" s="27" t="s">
        <v>2046</v>
      </c>
      <c r="F643" s="37">
        <v>15.12</v>
      </c>
      <c r="G643" s="27" t="s">
        <v>2043</v>
      </c>
      <c r="H643" s="27"/>
      <c r="I643" s="27" t="s">
        <v>53</v>
      </c>
      <c r="J643" s="27" t="s">
        <v>0</v>
      </c>
      <c r="K643" s="27" t="s">
        <v>53</v>
      </c>
      <c r="L643" s="27" t="s">
        <v>53</v>
      </c>
      <c r="M643" s="27" t="s">
        <v>0</v>
      </c>
      <c r="N643" s="27" t="s">
        <v>656</v>
      </c>
      <c r="O643" s="27" t="s">
        <v>2045</v>
      </c>
      <c r="P643" s="27" t="s">
        <v>109</v>
      </c>
      <c r="Q643" s="32" t="s">
        <v>1518</v>
      </c>
      <c r="R643" s="27">
        <v>245</v>
      </c>
      <c r="S643" s="27">
        <v>45</v>
      </c>
      <c r="T643" s="27">
        <v>21</v>
      </c>
      <c r="U643" s="27">
        <v>104</v>
      </c>
      <c r="V643" s="27" t="s">
        <v>59</v>
      </c>
      <c r="W643" s="27" t="s">
        <v>1461</v>
      </c>
      <c r="X643" s="27" t="s">
        <v>111</v>
      </c>
      <c r="Y643" s="27" t="s">
        <v>111</v>
      </c>
      <c r="Z643" s="27" t="s">
        <v>111</v>
      </c>
      <c r="AA643" s="27" t="s">
        <v>112</v>
      </c>
      <c r="AB643" s="27" t="s">
        <v>0</v>
      </c>
      <c r="AC643" s="27" t="s">
        <v>0</v>
      </c>
      <c r="AD643" s="47">
        <v>5669</v>
      </c>
      <c r="AE643" s="47">
        <f t="shared" si="47"/>
        <v>7086.25</v>
      </c>
      <c r="AF643" s="48">
        <f t="shared" si="48"/>
        <v>2622.8878000000004</v>
      </c>
      <c r="AG643" s="47">
        <f t="shared" si="49"/>
        <v>3278.6097500000005</v>
      </c>
      <c r="AH643" s="49" t="s">
        <v>0</v>
      </c>
      <c r="AI643" s="50" t="s">
        <v>667</v>
      </c>
      <c r="AJ643" s="49"/>
      <c r="AK643" s="38">
        <f t="shared" si="50"/>
        <v>0</v>
      </c>
      <c r="AN643" s="3">
        <f t="shared" si="51"/>
        <v>1</v>
      </c>
      <c r="AO643" s="3"/>
    </row>
    <row r="644" spans="1:41" ht="13.15" customHeight="1" x14ac:dyDescent="0.25">
      <c r="A644" s="3"/>
      <c r="B644" s="3"/>
      <c r="C644" s="36" t="s">
        <v>12</v>
      </c>
      <c r="D644" s="58">
        <v>948297</v>
      </c>
      <c r="E644" s="27" t="s">
        <v>2047</v>
      </c>
      <c r="F644" s="37">
        <v>14.079000000000001</v>
      </c>
      <c r="G644" s="27" t="s">
        <v>2043</v>
      </c>
      <c r="H644" s="27"/>
      <c r="I644" s="27" t="s">
        <v>53</v>
      </c>
      <c r="J644" s="27" t="s">
        <v>0</v>
      </c>
      <c r="K644" s="27" t="s">
        <v>53</v>
      </c>
      <c r="L644" s="27" t="s">
        <v>53</v>
      </c>
      <c r="M644" s="27" t="s">
        <v>2048</v>
      </c>
      <c r="N644" s="27" t="s">
        <v>530</v>
      </c>
      <c r="O644" s="27" t="s">
        <v>2049</v>
      </c>
      <c r="P644" s="27" t="s">
        <v>57</v>
      </c>
      <c r="Q644" s="32" t="s">
        <v>1504</v>
      </c>
      <c r="R644" s="27">
        <v>245</v>
      </c>
      <c r="S644" s="27">
        <v>45</v>
      </c>
      <c r="T644" s="27">
        <v>21</v>
      </c>
      <c r="U644" s="27">
        <v>104</v>
      </c>
      <c r="V644" s="27" t="s">
        <v>282</v>
      </c>
      <c r="W644" s="27" t="s">
        <v>1461</v>
      </c>
      <c r="X644" s="27" t="s">
        <v>72</v>
      </c>
      <c r="Y644" s="27" t="s">
        <v>72</v>
      </c>
      <c r="Z644" s="27" t="s">
        <v>62</v>
      </c>
      <c r="AA644" s="27" t="s">
        <v>658</v>
      </c>
      <c r="AB644" s="27" t="s">
        <v>53</v>
      </c>
      <c r="AC644" s="27" t="s">
        <v>0</v>
      </c>
      <c r="AD644" s="47">
        <v>5173</v>
      </c>
      <c r="AE644" s="47">
        <f t="shared" si="47"/>
        <v>6466.25</v>
      </c>
      <c r="AF644" s="48">
        <f t="shared" si="48"/>
        <v>2391.6525999999999</v>
      </c>
      <c r="AG644" s="47">
        <f t="shared" si="49"/>
        <v>2989.5657499999998</v>
      </c>
      <c r="AH644" s="49" t="s">
        <v>0</v>
      </c>
      <c r="AI644" s="50" t="s">
        <v>667</v>
      </c>
      <c r="AJ644" s="49"/>
      <c r="AK644" s="38">
        <f t="shared" si="50"/>
        <v>0</v>
      </c>
      <c r="AN644" s="3">
        <f t="shared" si="51"/>
        <v>1</v>
      </c>
      <c r="AO644" s="3"/>
    </row>
    <row r="645" spans="1:41" ht="13.15" customHeight="1" x14ac:dyDescent="0.25">
      <c r="A645" s="3"/>
      <c r="B645" s="3"/>
      <c r="C645" s="36" t="s">
        <v>12</v>
      </c>
      <c r="D645" s="58">
        <v>423111</v>
      </c>
      <c r="E645" s="27" t="s">
        <v>2050</v>
      </c>
      <c r="F645" s="37">
        <v>15</v>
      </c>
      <c r="G645" s="27" t="s">
        <v>2051</v>
      </c>
      <c r="H645" s="27"/>
      <c r="I645" s="27" t="s">
        <v>53</v>
      </c>
      <c r="J645" s="27" t="s">
        <v>0</v>
      </c>
      <c r="K645" s="27" t="s">
        <v>53</v>
      </c>
      <c r="L645" s="27" t="s">
        <v>53</v>
      </c>
      <c r="M645" s="27" t="s">
        <v>2052</v>
      </c>
      <c r="N645" s="27" t="s">
        <v>1521</v>
      </c>
      <c r="O645" s="27" t="s">
        <v>2053</v>
      </c>
      <c r="P645" s="27" t="s">
        <v>88</v>
      </c>
      <c r="Q645" s="32" t="s">
        <v>1479</v>
      </c>
      <c r="R645" s="27">
        <v>255</v>
      </c>
      <c r="S645" s="27">
        <v>45</v>
      </c>
      <c r="T645" s="27">
        <v>21</v>
      </c>
      <c r="U645" s="27">
        <v>106</v>
      </c>
      <c r="V645" s="27" t="s">
        <v>59</v>
      </c>
      <c r="W645" s="27" t="s">
        <v>1461</v>
      </c>
      <c r="X645" s="27" t="s">
        <v>62</v>
      </c>
      <c r="Y645" s="27" t="s">
        <v>71</v>
      </c>
      <c r="Z645" s="27" t="s">
        <v>62</v>
      </c>
      <c r="AA645" s="27" t="s">
        <v>658</v>
      </c>
      <c r="AB645" s="27" t="s">
        <v>53</v>
      </c>
      <c r="AC645" s="27" t="s">
        <v>53</v>
      </c>
      <c r="AD645" s="47">
        <v>5122</v>
      </c>
      <c r="AE645" s="47">
        <f t="shared" si="47"/>
        <v>6402.5</v>
      </c>
      <c r="AF645" s="48">
        <f t="shared" si="48"/>
        <v>2367.8764000000001</v>
      </c>
      <c r="AG645" s="47">
        <f t="shared" si="49"/>
        <v>2959.8455000000004</v>
      </c>
      <c r="AH645" s="49" t="s">
        <v>0</v>
      </c>
      <c r="AI645" s="50" t="s">
        <v>354</v>
      </c>
      <c r="AJ645" s="49"/>
      <c r="AK645" s="38">
        <f t="shared" si="50"/>
        <v>0</v>
      </c>
      <c r="AN645" s="3">
        <f t="shared" si="51"/>
        <v>0</v>
      </c>
      <c r="AO645" s="3"/>
    </row>
    <row r="646" spans="1:41" ht="13.15" customHeight="1" x14ac:dyDescent="0.25">
      <c r="A646" s="3"/>
      <c r="B646" s="3"/>
      <c r="C646" s="36" t="s">
        <v>12</v>
      </c>
      <c r="D646" s="58">
        <v>640247</v>
      </c>
      <c r="E646" s="27" t="s">
        <v>2054</v>
      </c>
      <c r="F646" s="37">
        <v>15.12</v>
      </c>
      <c r="G646" s="27" t="s">
        <v>2051</v>
      </c>
      <c r="H646" s="27"/>
      <c r="I646" s="27" t="s">
        <v>53</v>
      </c>
      <c r="J646" s="27" t="s">
        <v>0</v>
      </c>
      <c r="K646" s="27" t="s">
        <v>53</v>
      </c>
      <c r="L646" s="27" t="s">
        <v>53</v>
      </c>
      <c r="M646" s="27" t="s">
        <v>0</v>
      </c>
      <c r="N646" s="27" t="s">
        <v>1521</v>
      </c>
      <c r="O646" s="27" t="s">
        <v>2053</v>
      </c>
      <c r="P646" s="27" t="s">
        <v>109</v>
      </c>
      <c r="Q646" s="32" t="s">
        <v>1518</v>
      </c>
      <c r="R646" s="27">
        <v>255</v>
      </c>
      <c r="S646" s="27">
        <v>45</v>
      </c>
      <c r="T646" s="27">
        <v>21</v>
      </c>
      <c r="U646" s="27">
        <v>106</v>
      </c>
      <c r="V646" s="27" t="s">
        <v>59</v>
      </c>
      <c r="W646" s="27" t="s">
        <v>1461</v>
      </c>
      <c r="X646" s="27" t="s">
        <v>111</v>
      </c>
      <c r="Y646" s="27" t="s">
        <v>111</v>
      </c>
      <c r="Z646" s="27" t="s">
        <v>111</v>
      </c>
      <c r="AA646" s="27" t="s">
        <v>112</v>
      </c>
      <c r="AB646" s="27" t="s">
        <v>0</v>
      </c>
      <c r="AC646" s="27" t="s">
        <v>0</v>
      </c>
      <c r="AD646" s="47">
        <v>6011</v>
      </c>
      <c r="AE646" s="47">
        <f t="shared" si="47"/>
        <v>7513.75</v>
      </c>
      <c r="AF646" s="48">
        <f t="shared" si="48"/>
        <v>2782.3282000000004</v>
      </c>
      <c r="AG646" s="47">
        <f t="shared" si="49"/>
        <v>3477.9102500000004</v>
      </c>
      <c r="AH646" s="49" t="s">
        <v>0</v>
      </c>
      <c r="AI646" s="50" t="s">
        <v>667</v>
      </c>
      <c r="AJ646" s="49"/>
      <c r="AK646" s="38">
        <f t="shared" si="50"/>
        <v>0</v>
      </c>
      <c r="AN646" s="3">
        <f t="shared" si="51"/>
        <v>0</v>
      </c>
      <c r="AO646" s="3"/>
    </row>
    <row r="647" spans="1:41" ht="13.15" customHeight="1" x14ac:dyDescent="0.25">
      <c r="A647" s="3"/>
      <c r="B647" s="3"/>
      <c r="C647" s="36" t="s">
        <v>12</v>
      </c>
      <c r="D647" s="58">
        <v>301145</v>
      </c>
      <c r="E647" s="27" t="s">
        <v>2055</v>
      </c>
      <c r="F647" s="37">
        <v>14.65</v>
      </c>
      <c r="G647" s="27" t="s">
        <v>2051</v>
      </c>
      <c r="H647" s="27"/>
      <c r="I647" s="27" t="s">
        <v>53</v>
      </c>
      <c r="J647" s="27" t="s">
        <v>0</v>
      </c>
      <c r="K647" s="27" t="s">
        <v>53</v>
      </c>
      <c r="L647" s="27" t="s">
        <v>53</v>
      </c>
      <c r="M647" s="27" t="s">
        <v>2056</v>
      </c>
      <c r="N647" s="27" t="s">
        <v>1121</v>
      </c>
      <c r="O647" s="27" t="s">
        <v>2057</v>
      </c>
      <c r="P647" s="27" t="s">
        <v>57</v>
      </c>
      <c r="Q647" s="32" t="s">
        <v>1504</v>
      </c>
      <c r="R647" s="27">
        <v>255</v>
      </c>
      <c r="S647" s="27">
        <v>45</v>
      </c>
      <c r="T647" s="27">
        <v>21</v>
      </c>
      <c r="U647" s="27">
        <v>106</v>
      </c>
      <c r="V647" s="27" t="s">
        <v>282</v>
      </c>
      <c r="W647" s="27" t="s">
        <v>1461</v>
      </c>
      <c r="X647" s="27" t="s">
        <v>72</v>
      </c>
      <c r="Y647" s="27" t="s">
        <v>72</v>
      </c>
      <c r="Z647" s="27" t="s">
        <v>62</v>
      </c>
      <c r="AA647" s="27" t="s">
        <v>658</v>
      </c>
      <c r="AB647" s="27" t="s">
        <v>53</v>
      </c>
      <c r="AC647" s="27" t="s">
        <v>0</v>
      </c>
      <c r="AD647" s="47">
        <v>5981</v>
      </c>
      <c r="AE647" s="47">
        <f t="shared" si="47"/>
        <v>7476.25</v>
      </c>
      <c r="AF647" s="48">
        <f t="shared" si="48"/>
        <v>2768.3422000000005</v>
      </c>
      <c r="AG647" s="47">
        <f t="shared" si="49"/>
        <v>3460.4277500000007</v>
      </c>
      <c r="AH647" s="49" t="s">
        <v>0</v>
      </c>
      <c r="AI647" s="50" t="s">
        <v>667</v>
      </c>
      <c r="AJ647" s="49"/>
      <c r="AK647" s="38">
        <f t="shared" si="50"/>
        <v>0</v>
      </c>
      <c r="AN647" s="3">
        <f t="shared" si="51"/>
        <v>0</v>
      </c>
      <c r="AO647" s="3"/>
    </row>
    <row r="648" spans="1:41" ht="13.15" customHeight="1" x14ac:dyDescent="0.25">
      <c r="A648" s="3"/>
      <c r="B648" s="3"/>
      <c r="C648" s="36" t="s">
        <v>12</v>
      </c>
      <c r="D648" s="58">
        <v>833010</v>
      </c>
      <c r="E648" s="27" t="s">
        <v>2058</v>
      </c>
      <c r="F648" s="37">
        <v>12.737</v>
      </c>
      <c r="G648" s="27" t="s">
        <v>2051</v>
      </c>
      <c r="H648" s="27"/>
      <c r="I648" s="27" t="s">
        <v>53</v>
      </c>
      <c r="J648" s="27" t="s">
        <v>0</v>
      </c>
      <c r="K648" s="27" t="s">
        <v>53</v>
      </c>
      <c r="L648" s="27" t="s">
        <v>53</v>
      </c>
      <c r="M648" s="27" t="s">
        <v>2059</v>
      </c>
      <c r="N648" s="27" t="s">
        <v>1121</v>
      </c>
      <c r="O648" s="27" t="s">
        <v>2057</v>
      </c>
      <c r="P648" s="27" t="s">
        <v>57</v>
      </c>
      <c r="Q648" s="32" t="s">
        <v>1504</v>
      </c>
      <c r="R648" s="27">
        <v>255</v>
      </c>
      <c r="S648" s="27">
        <v>45</v>
      </c>
      <c r="T648" s="27">
        <v>21</v>
      </c>
      <c r="U648" s="27">
        <v>106</v>
      </c>
      <c r="V648" s="27" t="s">
        <v>282</v>
      </c>
      <c r="W648" s="27" t="s">
        <v>1461</v>
      </c>
      <c r="X648" s="27" t="s">
        <v>72</v>
      </c>
      <c r="Y648" s="27" t="s">
        <v>72</v>
      </c>
      <c r="Z648" s="27" t="s">
        <v>62</v>
      </c>
      <c r="AA648" s="27" t="s">
        <v>658</v>
      </c>
      <c r="AB648" s="27" t="s">
        <v>53</v>
      </c>
      <c r="AC648" s="27" t="s">
        <v>0</v>
      </c>
      <c r="AD648" s="47">
        <v>6098</v>
      </c>
      <c r="AE648" s="47">
        <f t="shared" si="47"/>
        <v>7622.5</v>
      </c>
      <c r="AF648" s="48">
        <f t="shared" si="48"/>
        <v>2822.8876000000005</v>
      </c>
      <c r="AG648" s="47">
        <f t="shared" si="49"/>
        <v>3528.6095000000005</v>
      </c>
      <c r="AH648" s="49" t="s">
        <v>1781</v>
      </c>
      <c r="AI648" s="50" t="s">
        <v>1131</v>
      </c>
      <c r="AJ648" s="49"/>
      <c r="AK648" s="38">
        <f t="shared" si="50"/>
        <v>0</v>
      </c>
      <c r="AN648" s="3">
        <f t="shared" si="51"/>
        <v>0</v>
      </c>
      <c r="AO648" s="3"/>
    </row>
    <row r="649" spans="1:41" ht="13.15" customHeight="1" x14ac:dyDescent="0.25">
      <c r="A649" s="3"/>
      <c r="B649" s="3"/>
      <c r="C649" s="36" t="s">
        <v>12</v>
      </c>
      <c r="D649" s="58">
        <v>178910</v>
      </c>
      <c r="E649" s="27" t="s">
        <v>2060</v>
      </c>
      <c r="F649" s="37">
        <v>16.495999999999999</v>
      </c>
      <c r="G649" s="27" t="s">
        <v>2061</v>
      </c>
      <c r="H649" s="27"/>
      <c r="I649" s="27" t="s">
        <v>53</v>
      </c>
      <c r="J649" s="27" t="s">
        <v>0</v>
      </c>
      <c r="K649" s="27" t="s">
        <v>53</v>
      </c>
      <c r="L649" s="27" t="s">
        <v>53</v>
      </c>
      <c r="M649" s="27" t="s">
        <v>2062</v>
      </c>
      <c r="N649" s="27" t="s">
        <v>365</v>
      </c>
      <c r="O649" s="27" t="s">
        <v>2063</v>
      </c>
      <c r="P649" s="27" t="s">
        <v>88</v>
      </c>
      <c r="Q649" s="32" t="s">
        <v>1479</v>
      </c>
      <c r="R649" s="27">
        <v>265</v>
      </c>
      <c r="S649" s="27">
        <v>45</v>
      </c>
      <c r="T649" s="27">
        <v>21</v>
      </c>
      <c r="U649" s="27">
        <v>108</v>
      </c>
      <c r="V649" s="27" t="s">
        <v>70</v>
      </c>
      <c r="W649" s="27" t="s">
        <v>1461</v>
      </c>
      <c r="X649" s="27" t="s">
        <v>62</v>
      </c>
      <c r="Y649" s="27" t="s">
        <v>71</v>
      </c>
      <c r="Z649" s="27" t="s">
        <v>62</v>
      </c>
      <c r="AA649" s="27" t="s">
        <v>658</v>
      </c>
      <c r="AB649" s="27" t="s">
        <v>53</v>
      </c>
      <c r="AC649" s="27" t="s">
        <v>53</v>
      </c>
      <c r="AD649" s="47">
        <v>5086</v>
      </c>
      <c r="AE649" s="47">
        <f t="shared" si="47"/>
        <v>6357.5</v>
      </c>
      <c r="AF649" s="48">
        <f t="shared" si="48"/>
        <v>2351.0932000000003</v>
      </c>
      <c r="AG649" s="47">
        <f t="shared" si="49"/>
        <v>2938.8665000000001</v>
      </c>
      <c r="AH649" s="49" t="s">
        <v>0</v>
      </c>
      <c r="AI649" s="50" t="s">
        <v>0</v>
      </c>
      <c r="AJ649" s="49"/>
      <c r="AK649" s="38">
        <f t="shared" si="50"/>
        <v>0</v>
      </c>
      <c r="AN649" s="3">
        <f t="shared" si="51"/>
        <v>1</v>
      </c>
      <c r="AO649" s="3"/>
    </row>
    <row r="650" spans="1:41" ht="13.15" customHeight="1" x14ac:dyDescent="0.25">
      <c r="A650" s="3"/>
      <c r="B650" s="3"/>
      <c r="C650" s="36" t="s">
        <v>12</v>
      </c>
      <c r="D650" s="58">
        <v>212929</v>
      </c>
      <c r="E650" s="27" t="s">
        <v>2064</v>
      </c>
      <c r="F650" s="37">
        <v>17.36</v>
      </c>
      <c r="G650" s="27" t="s">
        <v>2061</v>
      </c>
      <c r="H650" s="27"/>
      <c r="I650" s="27" t="s">
        <v>53</v>
      </c>
      <c r="J650" s="27" t="s">
        <v>0</v>
      </c>
      <c r="K650" s="27" t="s">
        <v>53</v>
      </c>
      <c r="L650" s="27" t="s">
        <v>53</v>
      </c>
      <c r="M650" s="27" t="s">
        <v>0</v>
      </c>
      <c r="N650" s="27" t="s">
        <v>365</v>
      </c>
      <c r="O650" s="27" t="s">
        <v>2063</v>
      </c>
      <c r="P650" s="27" t="s">
        <v>109</v>
      </c>
      <c r="Q650" s="32" t="s">
        <v>1518</v>
      </c>
      <c r="R650" s="27">
        <v>265</v>
      </c>
      <c r="S650" s="27">
        <v>45</v>
      </c>
      <c r="T650" s="27">
        <v>21</v>
      </c>
      <c r="U650" s="27">
        <v>108</v>
      </c>
      <c r="V650" s="27" t="s">
        <v>70</v>
      </c>
      <c r="W650" s="27" t="s">
        <v>1461</v>
      </c>
      <c r="X650" s="27" t="s">
        <v>111</v>
      </c>
      <c r="Y650" s="27" t="s">
        <v>111</v>
      </c>
      <c r="Z650" s="27" t="s">
        <v>111</v>
      </c>
      <c r="AA650" s="27" t="s">
        <v>112</v>
      </c>
      <c r="AB650" s="27" t="s">
        <v>0</v>
      </c>
      <c r="AC650" s="27" t="s">
        <v>0</v>
      </c>
      <c r="AD650" s="47">
        <v>5443</v>
      </c>
      <c r="AE650" s="47">
        <f t="shared" si="47"/>
        <v>6803.75</v>
      </c>
      <c r="AF650" s="48">
        <f t="shared" si="48"/>
        <v>2517.5266000000006</v>
      </c>
      <c r="AG650" s="47">
        <f t="shared" si="49"/>
        <v>3146.9082500000009</v>
      </c>
      <c r="AH650" s="49" t="s">
        <v>0</v>
      </c>
      <c r="AI650" s="50" t="s">
        <v>0</v>
      </c>
      <c r="AJ650" s="49"/>
      <c r="AK650" s="38">
        <f t="shared" si="50"/>
        <v>0</v>
      </c>
      <c r="AN650" s="3">
        <f t="shared" si="51"/>
        <v>1</v>
      </c>
      <c r="AO650" s="3"/>
    </row>
    <row r="651" spans="1:41" ht="13.15" customHeight="1" x14ac:dyDescent="0.25">
      <c r="A651" s="3"/>
      <c r="B651" s="3"/>
      <c r="C651" s="36" t="s">
        <v>12</v>
      </c>
      <c r="D651" s="58">
        <v>514815</v>
      </c>
      <c r="E651" s="27" t="s">
        <v>2065</v>
      </c>
      <c r="F651" s="37">
        <v>16.373999999999999</v>
      </c>
      <c r="G651" s="27" t="s">
        <v>2061</v>
      </c>
      <c r="H651" s="27"/>
      <c r="I651" s="27" t="s">
        <v>53</v>
      </c>
      <c r="J651" s="27" t="s">
        <v>0</v>
      </c>
      <c r="K651" s="27" t="s">
        <v>53</v>
      </c>
      <c r="L651" s="27" t="s">
        <v>53</v>
      </c>
      <c r="M651" s="27" t="s">
        <v>2066</v>
      </c>
      <c r="N651" s="27" t="s">
        <v>1068</v>
      </c>
      <c r="O651" s="27" t="s">
        <v>2067</v>
      </c>
      <c r="P651" s="27" t="s">
        <v>57</v>
      </c>
      <c r="Q651" s="32" t="s">
        <v>1504</v>
      </c>
      <c r="R651" s="27">
        <v>265</v>
      </c>
      <c r="S651" s="27">
        <v>45</v>
      </c>
      <c r="T651" s="27">
        <v>21</v>
      </c>
      <c r="U651" s="27">
        <v>108</v>
      </c>
      <c r="V651" s="27" t="s">
        <v>282</v>
      </c>
      <c r="W651" s="27" t="s">
        <v>1461</v>
      </c>
      <c r="X651" s="27" t="s">
        <v>72</v>
      </c>
      <c r="Y651" s="27" t="s">
        <v>72</v>
      </c>
      <c r="Z651" s="27" t="s">
        <v>62</v>
      </c>
      <c r="AA651" s="27" t="s">
        <v>658</v>
      </c>
      <c r="AB651" s="27" t="s">
        <v>53</v>
      </c>
      <c r="AC651" s="27" t="s">
        <v>0</v>
      </c>
      <c r="AD651" s="47">
        <v>5284</v>
      </c>
      <c r="AE651" s="47">
        <f t="shared" si="47"/>
        <v>6605</v>
      </c>
      <c r="AF651" s="48">
        <f t="shared" si="48"/>
        <v>2443.4008000000003</v>
      </c>
      <c r="AG651" s="47">
        <f t="shared" si="49"/>
        <v>3054.2510000000002</v>
      </c>
      <c r="AH651" s="49" t="s">
        <v>0</v>
      </c>
      <c r="AI651" s="50" t="s">
        <v>0</v>
      </c>
      <c r="AJ651" s="49"/>
      <c r="AK651" s="38">
        <f t="shared" si="50"/>
        <v>0</v>
      </c>
      <c r="AN651" s="3">
        <f t="shared" si="51"/>
        <v>1</v>
      </c>
      <c r="AO651" s="3"/>
    </row>
    <row r="652" spans="1:41" ht="13.15" customHeight="1" x14ac:dyDescent="0.25">
      <c r="A652" s="3"/>
      <c r="B652" s="3"/>
      <c r="C652" s="36" t="s">
        <v>12</v>
      </c>
      <c r="D652" s="58">
        <v>75097</v>
      </c>
      <c r="E652" s="27" t="s">
        <v>2068</v>
      </c>
      <c r="F652" s="37">
        <v>16.475000000000001</v>
      </c>
      <c r="G652" s="27" t="s">
        <v>2069</v>
      </c>
      <c r="H652" s="27"/>
      <c r="I652" s="27" t="s">
        <v>53</v>
      </c>
      <c r="J652" s="27" t="s">
        <v>0</v>
      </c>
      <c r="K652" s="27" t="s">
        <v>53</v>
      </c>
      <c r="L652" s="27" t="s">
        <v>53</v>
      </c>
      <c r="M652" s="27" t="s">
        <v>2070</v>
      </c>
      <c r="N652" s="27" t="s">
        <v>1488</v>
      </c>
      <c r="O652" s="27" t="s">
        <v>2071</v>
      </c>
      <c r="P652" s="27" t="s">
        <v>88</v>
      </c>
      <c r="Q652" s="32" t="s">
        <v>1479</v>
      </c>
      <c r="R652" s="27">
        <v>275</v>
      </c>
      <c r="S652" s="27">
        <v>45</v>
      </c>
      <c r="T652" s="27">
        <v>21</v>
      </c>
      <c r="U652" s="27">
        <v>110</v>
      </c>
      <c r="V652" s="27" t="s">
        <v>70</v>
      </c>
      <c r="W652" s="27" t="s">
        <v>1461</v>
      </c>
      <c r="X652" s="27" t="s">
        <v>62</v>
      </c>
      <c r="Y652" s="27" t="s">
        <v>71</v>
      </c>
      <c r="Z652" s="27" t="s">
        <v>62</v>
      </c>
      <c r="AA652" s="27" t="s">
        <v>658</v>
      </c>
      <c r="AB652" s="27" t="s">
        <v>53</v>
      </c>
      <c r="AC652" s="27" t="s">
        <v>53</v>
      </c>
      <c r="AD652" s="47">
        <v>5144</v>
      </c>
      <c r="AE652" s="47">
        <f t="shared" si="47"/>
        <v>6430</v>
      </c>
      <c r="AF652" s="48">
        <f t="shared" si="48"/>
        <v>2378.1328000000008</v>
      </c>
      <c r="AG652" s="47">
        <f t="shared" si="49"/>
        <v>2972.6660000000011</v>
      </c>
      <c r="AH652" s="49" t="s">
        <v>0</v>
      </c>
      <c r="AI652" s="50" t="s">
        <v>0</v>
      </c>
      <c r="AJ652" s="49"/>
      <c r="AK652" s="38">
        <f t="shared" si="50"/>
        <v>0</v>
      </c>
      <c r="AN652" s="3">
        <f t="shared" si="51"/>
        <v>0</v>
      </c>
      <c r="AO652" s="3"/>
    </row>
    <row r="653" spans="1:41" ht="13.15" customHeight="1" x14ac:dyDescent="0.25">
      <c r="A653" s="3"/>
      <c r="B653" s="3"/>
      <c r="C653" s="36" t="s">
        <v>12</v>
      </c>
      <c r="D653" s="58">
        <v>527237</v>
      </c>
      <c r="E653" s="27" t="s">
        <v>2072</v>
      </c>
      <c r="F653" s="37">
        <v>17.36</v>
      </c>
      <c r="G653" s="27" t="s">
        <v>2069</v>
      </c>
      <c r="H653" s="27"/>
      <c r="I653" s="27" t="s">
        <v>53</v>
      </c>
      <c r="J653" s="27" t="s">
        <v>0</v>
      </c>
      <c r="K653" s="27" t="s">
        <v>53</v>
      </c>
      <c r="L653" s="27" t="s">
        <v>53</v>
      </c>
      <c r="M653" s="27" t="s">
        <v>0</v>
      </c>
      <c r="N653" s="27" t="s">
        <v>1488</v>
      </c>
      <c r="O653" s="27" t="s">
        <v>2071</v>
      </c>
      <c r="P653" s="27" t="s">
        <v>109</v>
      </c>
      <c r="Q653" s="32" t="s">
        <v>1518</v>
      </c>
      <c r="R653" s="27">
        <v>275</v>
      </c>
      <c r="S653" s="27">
        <v>45</v>
      </c>
      <c r="T653" s="27">
        <v>21</v>
      </c>
      <c r="U653" s="27">
        <v>110</v>
      </c>
      <c r="V653" s="27" t="s">
        <v>70</v>
      </c>
      <c r="W653" s="27" t="s">
        <v>1461</v>
      </c>
      <c r="X653" s="27" t="s">
        <v>111</v>
      </c>
      <c r="Y653" s="27" t="s">
        <v>111</v>
      </c>
      <c r="Z653" s="27" t="s">
        <v>111</v>
      </c>
      <c r="AA653" s="27" t="s">
        <v>112</v>
      </c>
      <c r="AB653" s="27" t="s">
        <v>0</v>
      </c>
      <c r="AC653" s="27" t="s">
        <v>0</v>
      </c>
      <c r="AD653" s="47">
        <v>5542</v>
      </c>
      <c r="AE653" s="47">
        <f t="shared" si="47"/>
        <v>6927.5</v>
      </c>
      <c r="AF653" s="48">
        <f t="shared" si="48"/>
        <v>2563.6804000000006</v>
      </c>
      <c r="AG653" s="47">
        <f t="shared" si="49"/>
        <v>3204.6005000000009</v>
      </c>
      <c r="AH653" s="49" t="s">
        <v>0</v>
      </c>
      <c r="AI653" s="50" t="s">
        <v>0</v>
      </c>
      <c r="AJ653" s="49"/>
      <c r="AK653" s="38">
        <f t="shared" si="50"/>
        <v>0</v>
      </c>
      <c r="AN653" s="3">
        <f t="shared" si="51"/>
        <v>0</v>
      </c>
      <c r="AO653" s="3"/>
    </row>
    <row r="654" spans="1:41" ht="13.15" customHeight="1" x14ac:dyDescent="0.25">
      <c r="A654" s="3"/>
      <c r="B654" s="3"/>
      <c r="C654" s="36" t="s">
        <v>12</v>
      </c>
      <c r="D654" s="58">
        <v>841717</v>
      </c>
      <c r="E654" s="27" t="s">
        <v>2073</v>
      </c>
      <c r="F654" s="37">
        <v>16.48</v>
      </c>
      <c r="G654" s="27" t="s">
        <v>2069</v>
      </c>
      <c r="H654" s="27"/>
      <c r="I654" s="27" t="s">
        <v>53</v>
      </c>
      <c r="J654" s="27" t="s">
        <v>0</v>
      </c>
      <c r="K654" s="27" t="s">
        <v>53</v>
      </c>
      <c r="L654" s="27" t="s">
        <v>53</v>
      </c>
      <c r="M654" s="27" t="s">
        <v>2074</v>
      </c>
      <c r="N654" s="27" t="s">
        <v>1310</v>
      </c>
      <c r="O654" s="27" t="s">
        <v>2075</v>
      </c>
      <c r="P654" s="27" t="s">
        <v>57</v>
      </c>
      <c r="Q654" s="32" t="s">
        <v>1504</v>
      </c>
      <c r="R654" s="27">
        <v>275</v>
      </c>
      <c r="S654" s="27">
        <v>45</v>
      </c>
      <c r="T654" s="27">
        <v>21</v>
      </c>
      <c r="U654" s="27">
        <v>110</v>
      </c>
      <c r="V654" s="27" t="s">
        <v>282</v>
      </c>
      <c r="W654" s="27" t="s">
        <v>1461</v>
      </c>
      <c r="X654" s="27" t="s">
        <v>72</v>
      </c>
      <c r="Y654" s="27" t="s">
        <v>72</v>
      </c>
      <c r="Z654" s="27" t="s">
        <v>62</v>
      </c>
      <c r="AA654" s="27" t="s">
        <v>194</v>
      </c>
      <c r="AB654" s="27" t="s">
        <v>53</v>
      </c>
      <c r="AC654" s="27" t="s">
        <v>0</v>
      </c>
      <c r="AD654" s="47">
        <v>5562</v>
      </c>
      <c r="AE654" s="47">
        <f t="shared" si="47"/>
        <v>6952.5</v>
      </c>
      <c r="AF654" s="48">
        <f t="shared" si="48"/>
        <v>2573.0044000000007</v>
      </c>
      <c r="AG654" s="47">
        <f t="shared" si="49"/>
        <v>3216.2555000000011</v>
      </c>
      <c r="AH654" s="49" t="s">
        <v>0</v>
      </c>
      <c r="AI654" s="50" t="s">
        <v>0</v>
      </c>
      <c r="AJ654" s="49"/>
      <c r="AK654" s="38">
        <f t="shared" si="50"/>
        <v>0</v>
      </c>
      <c r="AN654" s="3">
        <f t="shared" si="51"/>
        <v>0</v>
      </c>
      <c r="AO654" s="3"/>
    </row>
    <row r="655" spans="1:41" ht="13.15" customHeight="1" x14ac:dyDescent="0.25">
      <c r="A655" s="3"/>
      <c r="B655" s="3"/>
      <c r="C655" s="36" t="s">
        <v>12</v>
      </c>
      <c r="D655" s="58">
        <v>587555</v>
      </c>
      <c r="E655" s="27" t="s">
        <v>2076</v>
      </c>
      <c r="F655" s="37">
        <v>18.27</v>
      </c>
      <c r="G655" s="27" t="s">
        <v>2077</v>
      </c>
      <c r="H655" s="27"/>
      <c r="I655" s="27" t="s">
        <v>53</v>
      </c>
      <c r="J655" s="27" t="s">
        <v>0</v>
      </c>
      <c r="K655" s="27" t="s">
        <v>53</v>
      </c>
      <c r="L655" s="27" t="s">
        <v>53</v>
      </c>
      <c r="M655" s="27" t="s">
        <v>0</v>
      </c>
      <c r="N655" s="27" t="s">
        <v>1663</v>
      </c>
      <c r="O655" s="27" t="s">
        <v>2078</v>
      </c>
      <c r="P655" s="27" t="s">
        <v>109</v>
      </c>
      <c r="Q655" s="32" t="s">
        <v>1518</v>
      </c>
      <c r="R655" s="27">
        <v>285</v>
      </c>
      <c r="S655" s="27">
        <v>45</v>
      </c>
      <c r="T655" s="27">
        <v>21</v>
      </c>
      <c r="U655" s="27">
        <v>113</v>
      </c>
      <c r="V655" s="27" t="s">
        <v>70</v>
      </c>
      <c r="W655" s="27" t="s">
        <v>1461</v>
      </c>
      <c r="X655" s="27" t="s">
        <v>111</v>
      </c>
      <c r="Y655" s="27" t="s">
        <v>111</v>
      </c>
      <c r="Z655" s="27" t="s">
        <v>111</v>
      </c>
      <c r="AA655" s="27" t="s">
        <v>112</v>
      </c>
      <c r="AB655" s="27" t="s">
        <v>0</v>
      </c>
      <c r="AC655" s="27" t="s">
        <v>0</v>
      </c>
      <c r="AD655" s="47">
        <v>5869</v>
      </c>
      <c r="AE655" s="47">
        <f t="shared" si="47"/>
        <v>7336.25</v>
      </c>
      <c r="AF655" s="48">
        <f t="shared" si="48"/>
        <v>2716.1278000000007</v>
      </c>
      <c r="AG655" s="47">
        <f t="shared" si="49"/>
        <v>3395.1597500000007</v>
      </c>
      <c r="AH655" s="49" t="s">
        <v>0</v>
      </c>
      <c r="AI655" s="50" t="s">
        <v>0</v>
      </c>
      <c r="AJ655" s="49"/>
      <c r="AK655" s="38">
        <f t="shared" si="50"/>
        <v>0</v>
      </c>
      <c r="AN655" s="3">
        <f t="shared" si="51"/>
        <v>1</v>
      </c>
      <c r="AO655" s="3"/>
    </row>
    <row r="656" spans="1:41" ht="13.15" customHeight="1" x14ac:dyDescent="0.25">
      <c r="A656" s="3"/>
      <c r="B656" s="3"/>
      <c r="C656" s="36" t="s">
        <v>12</v>
      </c>
      <c r="D656" s="58">
        <v>994430</v>
      </c>
      <c r="E656" s="27" t="s">
        <v>2079</v>
      </c>
      <c r="F656" s="37">
        <v>17.812000000000001</v>
      </c>
      <c r="G656" s="27" t="s">
        <v>2077</v>
      </c>
      <c r="H656" s="27"/>
      <c r="I656" s="27" t="s">
        <v>53</v>
      </c>
      <c r="J656" s="27" t="s">
        <v>0</v>
      </c>
      <c r="K656" s="27" t="s">
        <v>53</v>
      </c>
      <c r="L656" s="27" t="s">
        <v>53</v>
      </c>
      <c r="M656" s="27" t="s">
        <v>0</v>
      </c>
      <c r="N656" s="27" t="s">
        <v>1764</v>
      </c>
      <c r="O656" s="27" t="s">
        <v>2080</v>
      </c>
      <c r="P656" s="27" t="s">
        <v>88</v>
      </c>
      <c r="Q656" s="32" t="s">
        <v>1479</v>
      </c>
      <c r="R656" s="27">
        <v>285</v>
      </c>
      <c r="S656" s="27">
        <v>45</v>
      </c>
      <c r="T656" s="27">
        <v>21</v>
      </c>
      <c r="U656" s="27">
        <v>113</v>
      </c>
      <c r="V656" s="27" t="s">
        <v>59</v>
      </c>
      <c r="W656" s="27" t="s">
        <v>1461</v>
      </c>
      <c r="X656" s="27" t="s">
        <v>0</v>
      </c>
      <c r="Y656" s="27" t="s">
        <v>0</v>
      </c>
      <c r="Z656" s="27" t="s">
        <v>0</v>
      </c>
      <c r="AA656" s="27" t="s">
        <v>0</v>
      </c>
      <c r="AB656" s="27" t="s">
        <v>0</v>
      </c>
      <c r="AC656" s="27" t="s">
        <v>0</v>
      </c>
      <c r="AD656" s="47">
        <v>5199</v>
      </c>
      <c r="AE656" s="47">
        <f t="shared" si="47"/>
        <v>6498.75</v>
      </c>
      <c r="AF656" s="48">
        <f t="shared" si="48"/>
        <v>2403.7738000000008</v>
      </c>
      <c r="AG656" s="47">
        <f t="shared" si="49"/>
        <v>3004.7172500000011</v>
      </c>
      <c r="AH656" s="49" t="s">
        <v>0</v>
      </c>
      <c r="AI656" s="50" t="s">
        <v>354</v>
      </c>
      <c r="AJ656" s="49"/>
      <c r="AK656" s="38">
        <f t="shared" si="50"/>
        <v>0</v>
      </c>
      <c r="AN656" s="3">
        <f t="shared" si="51"/>
        <v>1</v>
      </c>
      <c r="AO656" s="3"/>
    </row>
    <row r="657" spans="1:41" ht="13.15" customHeight="1" x14ac:dyDescent="0.25">
      <c r="A657" s="3"/>
      <c r="B657" s="3"/>
      <c r="C657" s="36" t="s">
        <v>12</v>
      </c>
      <c r="D657" s="58">
        <v>85434</v>
      </c>
      <c r="E657" s="27" t="s">
        <v>2081</v>
      </c>
      <c r="F657" s="37">
        <v>18.050999999999998</v>
      </c>
      <c r="G657" s="27" t="s">
        <v>2077</v>
      </c>
      <c r="H657" s="27"/>
      <c r="I657" s="27" t="s">
        <v>53</v>
      </c>
      <c r="J657" s="27" t="s">
        <v>0</v>
      </c>
      <c r="K657" s="27" t="s">
        <v>53</v>
      </c>
      <c r="L657" s="27" t="s">
        <v>53</v>
      </c>
      <c r="M657" s="27" t="s">
        <v>0</v>
      </c>
      <c r="N657" s="27" t="s">
        <v>1677</v>
      </c>
      <c r="O657" s="27" t="s">
        <v>2082</v>
      </c>
      <c r="P657" s="27" t="s">
        <v>57</v>
      </c>
      <c r="Q657" s="32" t="s">
        <v>1504</v>
      </c>
      <c r="R657" s="27">
        <v>285</v>
      </c>
      <c r="S657" s="27">
        <v>45</v>
      </c>
      <c r="T657" s="27">
        <v>21</v>
      </c>
      <c r="U657" s="27">
        <v>113</v>
      </c>
      <c r="V657" s="27" t="s">
        <v>282</v>
      </c>
      <c r="W657" s="27" t="s">
        <v>1461</v>
      </c>
      <c r="X657" s="27" t="s">
        <v>0</v>
      </c>
      <c r="Y657" s="27" t="s">
        <v>0</v>
      </c>
      <c r="Z657" s="27" t="s">
        <v>0</v>
      </c>
      <c r="AA657" s="27" t="s">
        <v>0</v>
      </c>
      <c r="AB657" s="27" t="s">
        <v>0</v>
      </c>
      <c r="AC657" s="27" t="s">
        <v>0</v>
      </c>
      <c r="AD657" s="47">
        <v>5896</v>
      </c>
      <c r="AE657" s="47">
        <f t="shared" ref="AE657:AE720" si="52">IFERROR(IF($AQ$6="FI",AD657*(1+24%),AD657*(1+25%)),"")</f>
        <v>7370</v>
      </c>
      <c r="AF657" s="48">
        <f t="shared" ref="AF657:AF720" si="53">IFERROR(IFERROR(IF(MID(Q657,SEARCH("X-ICE",Q657),5)="X-ICE",AD657*(1-($D$4+$D$6))*(1-($D$10+$D$5+$D$8))-$D$11*AD657-$D$7-$D$12),AD657*(1-($D$4))*(1-($D$10+$D$5))-$D$11*AD657-$D$7-$D$12),"")</f>
        <v>2728.7152000000001</v>
      </c>
      <c r="AG657" s="47">
        <f t="shared" ref="AG657:AG720" si="54">IFERROR(IF($AQ$6="FI",AF657*(1+24%),AF657*(1+25%)),"")</f>
        <v>3410.8940000000002</v>
      </c>
      <c r="AH657" s="49" t="s">
        <v>1792</v>
      </c>
      <c r="AI657" s="50" t="s">
        <v>1131</v>
      </c>
      <c r="AJ657" s="49"/>
      <c r="AK657" s="38">
        <f t="shared" ref="AK657:AK720" si="55">IFERROR(IF($AQ$6="FI",AG657*AJ657,$AJ657*$AF657),0)</f>
        <v>0</v>
      </c>
      <c r="AN657" s="3">
        <f t="shared" si="51"/>
        <v>1</v>
      </c>
      <c r="AO657" s="3"/>
    </row>
    <row r="658" spans="1:41" ht="13.15" customHeight="1" x14ac:dyDescent="0.25">
      <c r="A658" s="3"/>
      <c r="B658" s="3"/>
      <c r="C658" s="36" t="s">
        <v>12</v>
      </c>
      <c r="D658" s="58">
        <v>909665</v>
      </c>
      <c r="E658" s="27" t="s">
        <v>2083</v>
      </c>
      <c r="F658" s="37">
        <v>17.949000000000002</v>
      </c>
      <c r="G658" s="27" t="s">
        <v>2077</v>
      </c>
      <c r="H658" s="27"/>
      <c r="I658" s="27" t="s">
        <v>53</v>
      </c>
      <c r="J658" s="27" t="s">
        <v>0</v>
      </c>
      <c r="K658" s="27" t="s">
        <v>53</v>
      </c>
      <c r="L658" s="27" t="s">
        <v>53</v>
      </c>
      <c r="M658" s="27" t="s">
        <v>2084</v>
      </c>
      <c r="N658" s="27" t="s">
        <v>1677</v>
      </c>
      <c r="O658" s="27" t="s">
        <v>2082</v>
      </c>
      <c r="P658" s="27" t="s">
        <v>57</v>
      </c>
      <c r="Q658" s="32" t="s">
        <v>1504</v>
      </c>
      <c r="R658" s="27">
        <v>285</v>
      </c>
      <c r="S658" s="27">
        <v>45</v>
      </c>
      <c r="T658" s="27">
        <v>21</v>
      </c>
      <c r="U658" s="27">
        <v>113</v>
      </c>
      <c r="V658" s="27" t="s">
        <v>282</v>
      </c>
      <c r="W658" s="27" t="s">
        <v>1461</v>
      </c>
      <c r="X658" s="27" t="s">
        <v>72</v>
      </c>
      <c r="Y658" s="27" t="s">
        <v>72</v>
      </c>
      <c r="Z658" s="27" t="s">
        <v>62</v>
      </c>
      <c r="AA658" s="27" t="s">
        <v>1056</v>
      </c>
      <c r="AB658" s="27" t="s">
        <v>53</v>
      </c>
      <c r="AC658" s="27" t="s">
        <v>0</v>
      </c>
      <c r="AD658" s="47">
        <v>5783</v>
      </c>
      <c r="AE658" s="47">
        <f t="shared" si="52"/>
        <v>7228.75</v>
      </c>
      <c r="AF658" s="48">
        <f t="shared" si="53"/>
        <v>2676.0346000000004</v>
      </c>
      <c r="AG658" s="47">
        <f t="shared" si="54"/>
        <v>3345.0432500000006</v>
      </c>
      <c r="AH658" s="49" t="s">
        <v>0</v>
      </c>
      <c r="AI658" s="50" t="s">
        <v>0</v>
      </c>
      <c r="AJ658" s="49"/>
      <c r="AK658" s="38">
        <f t="shared" si="55"/>
        <v>0</v>
      </c>
      <c r="AN658" s="3">
        <f t="shared" ref="AN658:AN721" si="56">IF(G658=G657,AN657,IFERROR(1/AN657-1,1))</f>
        <v>1</v>
      </c>
      <c r="AO658" s="3"/>
    </row>
    <row r="659" spans="1:41" ht="13.15" customHeight="1" x14ac:dyDescent="0.25">
      <c r="A659" s="3"/>
      <c r="B659" s="3"/>
      <c r="C659" s="36" t="s">
        <v>12</v>
      </c>
      <c r="D659" s="58">
        <v>877288</v>
      </c>
      <c r="E659" s="27" t="s">
        <v>2085</v>
      </c>
      <c r="F659" s="37">
        <v>15.175000000000001</v>
      </c>
      <c r="G659" s="27" t="s">
        <v>2086</v>
      </c>
      <c r="H659" s="27"/>
      <c r="I659" s="27" t="s">
        <v>53</v>
      </c>
      <c r="J659" s="27" t="s">
        <v>0</v>
      </c>
      <c r="K659" s="27" t="s">
        <v>53</v>
      </c>
      <c r="L659" s="27" t="s">
        <v>53</v>
      </c>
      <c r="M659" s="27" t="s">
        <v>0</v>
      </c>
      <c r="N659" s="27" t="s">
        <v>1051</v>
      </c>
      <c r="O659" s="27" t="s">
        <v>2087</v>
      </c>
      <c r="P659" s="27" t="s">
        <v>88</v>
      </c>
      <c r="Q659" s="32" t="s">
        <v>1479</v>
      </c>
      <c r="R659" s="27">
        <v>255</v>
      </c>
      <c r="S659" s="27">
        <v>45</v>
      </c>
      <c r="T659" s="27">
        <v>22</v>
      </c>
      <c r="U659" s="27">
        <v>107</v>
      </c>
      <c r="V659" s="27" t="s">
        <v>59</v>
      </c>
      <c r="W659" s="27" t="s">
        <v>1461</v>
      </c>
      <c r="X659" s="27" t="s">
        <v>0</v>
      </c>
      <c r="Y659" s="27" t="s">
        <v>0</v>
      </c>
      <c r="Z659" s="27" t="s">
        <v>0</v>
      </c>
      <c r="AA659" s="27" t="s">
        <v>0</v>
      </c>
      <c r="AB659" s="27" t="s">
        <v>0</v>
      </c>
      <c r="AC659" s="27" t="s">
        <v>0</v>
      </c>
      <c r="AD659" s="47">
        <v>5169</v>
      </c>
      <c r="AE659" s="47">
        <f t="shared" si="52"/>
        <v>6461.25</v>
      </c>
      <c r="AF659" s="48">
        <f t="shared" si="53"/>
        <v>2389.7878000000005</v>
      </c>
      <c r="AG659" s="47">
        <f t="shared" si="54"/>
        <v>2987.2347500000005</v>
      </c>
      <c r="AH659" s="49" t="s">
        <v>0</v>
      </c>
      <c r="AI659" s="50" t="s">
        <v>354</v>
      </c>
      <c r="AJ659" s="49"/>
      <c r="AK659" s="38">
        <f t="shared" si="55"/>
        <v>0</v>
      </c>
      <c r="AN659" s="3">
        <f t="shared" si="56"/>
        <v>0</v>
      </c>
      <c r="AO659" s="3"/>
    </row>
    <row r="660" spans="1:41" ht="13.15" customHeight="1" x14ac:dyDescent="0.25">
      <c r="A660" s="3"/>
      <c r="B660" s="3"/>
      <c r="C660" s="36" t="s">
        <v>12</v>
      </c>
      <c r="D660" s="58">
        <v>263189</v>
      </c>
      <c r="E660" s="27" t="s">
        <v>2088</v>
      </c>
      <c r="F660" s="37">
        <v>18.78</v>
      </c>
      <c r="G660" s="27" t="s">
        <v>2089</v>
      </c>
      <c r="H660" s="27"/>
      <c r="I660" s="27" t="s">
        <v>53</v>
      </c>
      <c r="J660" s="27" t="s">
        <v>0</v>
      </c>
      <c r="K660" s="27" t="s">
        <v>53</v>
      </c>
      <c r="L660" s="27" t="s">
        <v>53</v>
      </c>
      <c r="M660" s="27" t="s">
        <v>0</v>
      </c>
      <c r="N660" s="27" t="s">
        <v>1483</v>
      </c>
      <c r="O660" s="27" t="s">
        <v>2090</v>
      </c>
      <c r="P660" s="27" t="s">
        <v>109</v>
      </c>
      <c r="Q660" s="32" t="s">
        <v>1518</v>
      </c>
      <c r="R660" s="27">
        <v>275</v>
      </c>
      <c r="S660" s="27">
        <v>45</v>
      </c>
      <c r="T660" s="27">
        <v>22</v>
      </c>
      <c r="U660" s="27">
        <v>112</v>
      </c>
      <c r="V660" s="27" t="s">
        <v>70</v>
      </c>
      <c r="W660" s="27" t="s">
        <v>1461</v>
      </c>
      <c r="X660" s="27" t="s">
        <v>111</v>
      </c>
      <c r="Y660" s="27" t="s">
        <v>111</v>
      </c>
      <c r="Z660" s="27" t="s">
        <v>111</v>
      </c>
      <c r="AA660" s="27" t="s">
        <v>112</v>
      </c>
      <c r="AB660" s="27" t="s">
        <v>0</v>
      </c>
      <c r="AC660" s="27" t="s">
        <v>0</v>
      </c>
      <c r="AD660" s="47">
        <v>5930</v>
      </c>
      <c r="AE660" s="47">
        <f t="shared" si="52"/>
        <v>7412.5</v>
      </c>
      <c r="AF660" s="48">
        <f t="shared" si="53"/>
        <v>2744.5660000000007</v>
      </c>
      <c r="AG660" s="47">
        <f t="shared" si="54"/>
        <v>3430.7075000000009</v>
      </c>
      <c r="AH660" s="49" t="s">
        <v>0</v>
      </c>
      <c r="AI660" s="50" t="s">
        <v>0</v>
      </c>
      <c r="AJ660" s="49"/>
      <c r="AK660" s="38">
        <f t="shared" si="55"/>
        <v>0</v>
      </c>
      <c r="AN660" s="3">
        <f t="shared" si="56"/>
        <v>1</v>
      </c>
      <c r="AO660" s="3"/>
    </row>
    <row r="661" spans="1:41" ht="13.15" customHeight="1" x14ac:dyDescent="0.25">
      <c r="A661" s="3"/>
      <c r="B661" s="3"/>
      <c r="C661" s="36" t="s">
        <v>12</v>
      </c>
      <c r="D661" s="58">
        <v>327223</v>
      </c>
      <c r="E661" s="27" t="s">
        <v>2091</v>
      </c>
      <c r="F661" s="37">
        <v>17.771000000000001</v>
      </c>
      <c r="G661" s="27" t="s">
        <v>2089</v>
      </c>
      <c r="H661" s="27"/>
      <c r="I661" s="27" t="s">
        <v>53</v>
      </c>
      <c r="J661" s="27" t="s">
        <v>0</v>
      </c>
      <c r="K661" s="27" t="s">
        <v>53</v>
      </c>
      <c r="L661" s="27" t="s">
        <v>53</v>
      </c>
      <c r="M661" s="27" t="s">
        <v>2092</v>
      </c>
      <c r="N661" s="27" t="s">
        <v>1483</v>
      </c>
      <c r="O661" s="27" t="s">
        <v>2090</v>
      </c>
      <c r="P661" s="27" t="s">
        <v>88</v>
      </c>
      <c r="Q661" s="32" t="s">
        <v>1479</v>
      </c>
      <c r="R661" s="27">
        <v>275</v>
      </c>
      <c r="S661" s="27">
        <v>45</v>
      </c>
      <c r="T661" s="27">
        <v>22</v>
      </c>
      <c r="U661" s="27">
        <v>112</v>
      </c>
      <c r="V661" s="27" t="s">
        <v>70</v>
      </c>
      <c r="W661" s="27" t="s">
        <v>1461</v>
      </c>
      <c r="X661" s="27" t="s">
        <v>62</v>
      </c>
      <c r="Y661" s="27" t="s">
        <v>71</v>
      </c>
      <c r="Z661" s="27" t="s">
        <v>62</v>
      </c>
      <c r="AA661" s="27" t="s">
        <v>658</v>
      </c>
      <c r="AB661" s="27" t="s">
        <v>53</v>
      </c>
      <c r="AC661" s="27" t="s">
        <v>53</v>
      </c>
      <c r="AD661" s="47">
        <v>5449</v>
      </c>
      <c r="AE661" s="47">
        <f t="shared" si="52"/>
        <v>6811.25</v>
      </c>
      <c r="AF661" s="48">
        <f t="shared" si="53"/>
        <v>2520.3238000000006</v>
      </c>
      <c r="AG661" s="47">
        <f t="shared" si="54"/>
        <v>3150.4047500000006</v>
      </c>
      <c r="AH661" s="49" t="s">
        <v>0</v>
      </c>
      <c r="AI661" s="50" t="s">
        <v>0</v>
      </c>
      <c r="AJ661" s="49"/>
      <c r="AK661" s="38">
        <f t="shared" si="55"/>
        <v>0</v>
      </c>
      <c r="AN661" s="3">
        <f t="shared" si="56"/>
        <v>1</v>
      </c>
      <c r="AO661" s="3"/>
    </row>
    <row r="662" spans="1:41" ht="13.15" customHeight="1" x14ac:dyDescent="0.25">
      <c r="A662" s="3"/>
      <c r="B662" s="3"/>
      <c r="C662" s="36" t="s">
        <v>12</v>
      </c>
      <c r="D662" s="58">
        <v>398957</v>
      </c>
      <c r="E662" s="27" t="s">
        <v>2093</v>
      </c>
      <c r="F662" s="37">
        <v>18.001999999999999</v>
      </c>
      <c r="G662" s="27" t="s">
        <v>2089</v>
      </c>
      <c r="H662" s="27"/>
      <c r="I662" s="27" t="s">
        <v>53</v>
      </c>
      <c r="J662" s="27" t="s">
        <v>0</v>
      </c>
      <c r="K662" s="27" t="s">
        <v>53</v>
      </c>
      <c r="L662" s="27" t="s">
        <v>53</v>
      </c>
      <c r="M662" s="27" t="s">
        <v>2094</v>
      </c>
      <c r="N662" s="27" t="s">
        <v>1640</v>
      </c>
      <c r="O662" s="27" t="s">
        <v>2095</v>
      </c>
      <c r="P662" s="27" t="s">
        <v>57</v>
      </c>
      <c r="Q662" s="32" t="s">
        <v>1504</v>
      </c>
      <c r="R662" s="27">
        <v>275</v>
      </c>
      <c r="S662" s="27">
        <v>45</v>
      </c>
      <c r="T662" s="27">
        <v>22</v>
      </c>
      <c r="U662" s="27">
        <v>112</v>
      </c>
      <c r="V662" s="27" t="s">
        <v>282</v>
      </c>
      <c r="W662" s="27" t="s">
        <v>1461</v>
      </c>
      <c r="X662" s="27" t="s">
        <v>72</v>
      </c>
      <c r="Y662" s="27" t="s">
        <v>72</v>
      </c>
      <c r="Z662" s="27" t="s">
        <v>62</v>
      </c>
      <c r="AA662" s="27" t="s">
        <v>658</v>
      </c>
      <c r="AB662" s="27" t="s">
        <v>53</v>
      </c>
      <c r="AC662" s="27" t="s">
        <v>0</v>
      </c>
      <c r="AD662" s="47">
        <v>6239</v>
      </c>
      <c r="AE662" s="47">
        <f t="shared" si="52"/>
        <v>7798.75</v>
      </c>
      <c r="AF662" s="48">
        <f t="shared" si="53"/>
        <v>2888.6217999999999</v>
      </c>
      <c r="AG662" s="47">
        <f t="shared" si="54"/>
        <v>3610.7772500000001</v>
      </c>
      <c r="AH662" s="49" t="s">
        <v>0</v>
      </c>
      <c r="AI662" s="50" t="s">
        <v>0</v>
      </c>
      <c r="AJ662" s="49"/>
      <c r="AK662" s="38">
        <f t="shared" si="55"/>
        <v>0</v>
      </c>
      <c r="AN662" s="3">
        <f t="shared" si="56"/>
        <v>1</v>
      </c>
      <c r="AO662" s="3"/>
    </row>
    <row r="663" spans="1:41" ht="13.15" customHeight="1" x14ac:dyDescent="0.25">
      <c r="A663" s="3"/>
      <c r="B663" s="3"/>
      <c r="C663" s="36" t="s">
        <v>12</v>
      </c>
      <c r="D663" s="58">
        <v>484786</v>
      </c>
      <c r="E663" s="27" t="s">
        <v>2096</v>
      </c>
      <c r="F663" s="37">
        <v>17.771000000000001</v>
      </c>
      <c r="G663" s="27" t="s">
        <v>2097</v>
      </c>
      <c r="H663" s="27"/>
      <c r="I663" s="27" t="s">
        <v>53</v>
      </c>
      <c r="J663" s="27" t="s">
        <v>0</v>
      </c>
      <c r="K663" s="27" t="s">
        <v>53</v>
      </c>
      <c r="L663" s="27" t="s">
        <v>53</v>
      </c>
      <c r="M663" s="27" t="s">
        <v>2098</v>
      </c>
      <c r="N663" s="27" t="s">
        <v>1555</v>
      </c>
      <c r="O663" s="27" t="s">
        <v>2099</v>
      </c>
      <c r="P663" s="27" t="s">
        <v>88</v>
      </c>
      <c r="Q663" s="32" t="s">
        <v>1479</v>
      </c>
      <c r="R663" s="27">
        <v>285</v>
      </c>
      <c r="S663" s="27">
        <v>45</v>
      </c>
      <c r="T663" s="27">
        <v>22</v>
      </c>
      <c r="U663" s="27">
        <v>114</v>
      </c>
      <c r="V663" s="27" t="s">
        <v>70</v>
      </c>
      <c r="W663" s="27" t="s">
        <v>1461</v>
      </c>
      <c r="X663" s="27" t="s">
        <v>62</v>
      </c>
      <c r="Y663" s="27" t="s">
        <v>71</v>
      </c>
      <c r="Z663" s="27" t="s">
        <v>90</v>
      </c>
      <c r="AA663" s="27" t="s">
        <v>658</v>
      </c>
      <c r="AB663" s="27" t="s">
        <v>53</v>
      </c>
      <c r="AC663" s="27" t="s">
        <v>53</v>
      </c>
      <c r="AD663" s="47">
        <v>5484</v>
      </c>
      <c r="AE663" s="47">
        <f t="shared" si="52"/>
        <v>6855</v>
      </c>
      <c r="AF663" s="48">
        <f t="shared" si="53"/>
        <v>2536.6408000000006</v>
      </c>
      <c r="AG663" s="47">
        <f t="shared" si="54"/>
        <v>3170.8010000000008</v>
      </c>
      <c r="AH663" s="49" t="s">
        <v>0</v>
      </c>
      <c r="AI663" s="50" t="s">
        <v>0</v>
      </c>
      <c r="AJ663" s="49"/>
      <c r="AK663" s="38">
        <f t="shared" si="55"/>
        <v>0</v>
      </c>
      <c r="AN663" s="3">
        <f t="shared" si="56"/>
        <v>0</v>
      </c>
      <c r="AO663" s="3"/>
    </row>
    <row r="664" spans="1:41" ht="13.15" customHeight="1" x14ac:dyDescent="0.25">
      <c r="A664" s="3"/>
      <c r="B664" s="3"/>
      <c r="C664" s="36" t="s">
        <v>12</v>
      </c>
      <c r="D664" s="58">
        <v>826893</v>
      </c>
      <c r="E664" s="27" t="s">
        <v>2100</v>
      </c>
      <c r="F664" s="37">
        <v>18.78</v>
      </c>
      <c r="G664" s="27" t="s">
        <v>2097</v>
      </c>
      <c r="H664" s="27"/>
      <c r="I664" s="27" t="s">
        <v>53</v>
      </c>
      <c r="J664" s="27" t="s">
        <v>0</v>
      </c>
      <c r="K664" s="27" t="s">
        <v>53</v>
      </c>
      <c r="L664" s="27" t="s">
        <v>53</v>
      </c>
      <c r="M664" s="27" t="s">
        <v>0</v>
      </c>
      <c r="N664" s="27" t="s">
        <v>1555</v>
      </c>
      <c r="O664" s="27" t="s">
        <v>2099</v>
      </c>
      <c r="P664" s="27" t="s">
        <v>109</v>
      </c>
      <c r="Q664" s="32" t="s">
        <v>1518</v>
      </c>
      <c r="R664" s="27">
        <v>285</v>
      </c>
      <c r="S664" s="27">
        <v>45</v>
      </c>
      <c r="T664" s="27">
        <v>22</v>
      </c>
      <c r="U664" s="27">
        <v>114</v>
      </c>
      <c r="V664" s="27" t="s">
        <v>70</v>
      </c>
      <c r="W664" s="27" t="s">
        <v>1461</v>
      </c>
      <c r="X664" s="27" t="s">
        <v>111</v>
      </c>
      <c r="Y664" s="27" t="s">
        <v>111</v>
      </c>
      <c r="Z664" s="27" t="s">
        <v>111</v>
      </c>
      <c r="AA664" s="27" t="s">
        <v>112</v>
      </c>
      <c r="AB664" s="27" t="s">
        <v>0</v>
      </c>
      <c r="AC664" s="27" t="s">
        <v>0</v>
      </c>
      <c r="AD664" s="47">
        <v>5863</v>
      </c>
      <c r="AE664" s="47">
        <f t="shared" si="52"/>
        <v>7328.75</v>
      </c>
      <c r="AF664" s="48">
        <f t="shared" si="53"/>
        <v>2713.3306000000002</v>
      </c>
      <c r="AG664" s="47">
        <f t="shared" si="54"/>
        <v>3391.6632500000005</v>
      </c>
      <c r="AH664" s="49" t="s">
        <v>0</v>
      </c>
      <c r="AI664" s="50" t="s">
        <v>0</v>
      </c>
      <c r="AJ664" s="49"/>
      <c r="AK664" s="38">
        <f t="shared" si="55"/>
        <v>0</v>
      </c>
      <c r="AN664" s="3">
        <f t="shared" si="56"/>
        <v>0</v>
      </c>
      <c r="AO664" s="3"/>
    </row>
    <row r="665" spans="1:41" ht="13.15" customHeight="1" x14ac:dyDescent="0.25">
      <c r="A665" s="3"/>
      <c r="B665" s="3"/>
      <c r="C665" s="36" t="s">
        <v>12</v>
      </c>
      <c r="D665" s="58">
        <v>120921</v>
      </c>
      <c r="E665" s="27" t="s">
        <v>2101</v>
      </c>
      <c r="F665" s="37">
        <v>18.001999999999999</v>
      </c>
      <c r="G665" s="27" t="s">
        <v>2097</v>
      </c>
      <c r="H665" s="27"/>
      <c r="I665" s="27" t="s">
        <v>53</v>
      </c>
      <c r="J665" s="27" t="s">
        <v>0</v>
      </c>
      <c r="K665" s="27" t="s">
        <v>53</v>
      </c>
      <c r="L665" s="27" t="s">
        <v>53</v>
      </c>
      <c r="M665" s="27" t="s">
        <v>2102</v>
      </c>
      <c r="N665" s="27" t="s">
        <v>2031</v>
      </c>
      <c r="O665" s="27" t="s">
        <v>2103</v>
      </c>
      <c r="P665" s="27" t="s">
        <v>57</v>
      </c>
      <c r="Q665" s="32" t="s">
        <v>1504</v>
      </c>
      <c r="R665" s="27">
        <v>285</v>
      </c>
      <c r="S665" s="27">
        <v>45</v>
      </c>
      <c r="T665" s="27">
        <v>22</v>
      </c>
      <c r="U665" s="27">
        <v>114</v>
      </c>
      <c r="V665" s="27" t="s">
        <v>282</v>
      </c>
      <c r="W665" s="27" t="s">
        <v>1461</v>
      </c>
      <c r="X665" s="27" t="s">
        <v>72</v>
      </c>
      <c r="Y665" s="27" t="s">
        <v>72</v>
      </c>
      <c r="Z665" s="27" t="s">
        <v>62</v>
      </c>
      <c r="AA665" s="27" t="s">
        <v>1354</v>
      </c>
      <c r="AB665" s="27" t="s">
        <v>53</v>
      </c>
      <c r="AC665" s="27" t="s">
        <v>0</v>
      </c>
      <c r="AD665" s="47">
        <v>6452</v>
      </c>
      <c r="AE665" s="47">
        <f t="shared" si="52"/>
        <v>8065</v>
      </c>
      <c r="AF665" s="48">
        <f t="shared" si="53"/>
        <v>2987.9224000000004</v>
      </c>
      <c r="AG665" s="47">
        <f t="shared" si="54"/>
        <v>3734.9030000000002</v>
      </c>
      <c r="AH665" s="49" t="s">
        <v>0</v>
      </c>
      <c r="AI665" s="50" t="s">
        <v>0</v>
      </c>
      <c r="AJ665" s="49"/>
      <c r="AK665" s="38">
        <f t="shared" si="55"/>
        <v>0</v>
      </c>
      <c r="AN665" s="3">
        <f t="shared" si="56"/>
        <v>0</v>
      </c>
      <c r="AO665" s="3"/>
    </row>
    <row r="666" spans="1:41" ht="13.15" customHeight="1" x14ac:dyDescent="0.25">
      <c r="A666" s="3"/>
      <c r="B666" s="3"/>
      <c r="C666" s="36" t="s">
        <v>12</v>
      </c>
      <c r="D666" s="58">
        <v>737788</v>
      </c>
      <c r="E666" s="27" t="s">
        <v>2104</v>
      </c>
      <c r="F666" s="37">
        <v>15.714</v>
      </c>
      <c r="G666" s="27" t="s">
        <v>1116</v>
      </c>
      <c r="H666" s="27"/>
      <c r="I666" s="27" t="s">
        <v>53</v>
      </c>
      <c r="J666" s="27" t="s">
        <v>0</v>
      </c>
      <c r="K666" s="27" t="s">
        <v>53</v>
      </c>
      <c r="L666" s="27" t="s">
        <v>53</v>
      </c>
      <c r="M666" s="27" t="s">
        <v>0</v>
      </c>
      <c r="N666" s="27" t="s">
        <v>1472</v>
      </c>
      <c r="O666" s="27" t="s">
        <v>2105</v>
      </c>
      <c r="P666" s="27" t="s">
        <v>109</v>
      </c>
      <c r="Q666" s="32" t="s">
        <v>1518</v>
      </c>
      <c r="R666" s="27">
        <v>275</v>
      </c>
      <c r="S666" s="27">
        <v>40</v>
      </c>
      <c r="T666" s="27">
        <v>20</v>
      </c>
      <c r="U666" s="27">
        <v>106</v>
      </c>
      <c r="V666" s="27" t="s">
        <v>70</v>
      </c>
      <c r="W666" s="27" t="s">
        <v>1461</v>
      </c>
      <c r="X666" s="27" t="s">
        <v>111</v>
      </c>
      <c r="Y666" s="27" t="s">
        <v>111</v>
      </c>
      <c r="Z666" s="27" t="s">
        <v>111</v>
      </c>
      <c r="AA666" s="27" t="s">
        <v>112</v>
      </c>
      <c r="AB666" s="27" t="s">
        <v>0</v>
      </c>
      <c r="AC666" s="27" t="s">
        <v>0</v>
      </c>
      <c r="AD666" s="47">
        <v>4873</v>
      </c>
      <c r="AE666" s="47">
        <f t="shared" si="52"/>
        <v>6091.25</v>
      </c>
      <c r="AF666" s="48">
        <f t="shared" si="53"/>
        <v>2251.7926000000002</v>
      </c>
      <c r="AG666" s="47">
        <f t="shared" si="54"/>
        <v>2814.7407500000004</v>
      </c>
      <c r="AH666" s="49" t="s">
        <v>0</v>
      </c>
      <c r="AI666" s="50" t="s">
        <v>0</v>
      </c>
      <c r="AJ666" s="49"/>
      <c r="AK666" s="38">
        <f t="shared" si="55"/>
        <v>0</v>
      </c>
      <c r="AN666" s="3">
        <f t="shared" si="56"/>
        <v>1</v>
      </c>
      <c r="AO666" s="3"/>
    </row>
    <row r="667" spans="1:41" ht="13.15" customHeight="1" x14ac:dyDescent="0.25">
      <c r="A667" s="3"/>
      <c r="B667" s="3"/>
      <c r="C667" s="36" t="s">
        <v>12</v>
      </c>
      <c r="D667" s="58">
        <v>932397</v>
      </c>
      <c r="E667" s="27" t="s">
        <v>2106</v>
      </c>
      <c r="F667" s="37">
        <v>14.818</v>
      </c>
      <c r="G667" s="27" t="s">
        <v>1116</v>
      </c>
      <c r="H667" s="27"/>
      <c r="I667" s="27" t="s">
        <v>53</v>
      </c>
      <c r="J667" s="27" t="s">
        <v>0</v>
      </c>
      <c r="K667" s="27" t="s">
        <v>53</v>
      </c>
      <c r="L667" s="27" t="s">
        <v>53</v>
      </c>
      <c r="M667" s="27" t="s">
        <v>2107</v>
      </c>
      <c r="N667" s="27" t="s">
        <v>1521</v>
      </c>
      <c r="O667" s="27" t="s">
        <v>2108</v>
      </c>
      <c r="P667" s="27" t="s">
        <v>88</v>
      </c>
      <c r="Q667" s="32" t="s">
        <v>1479</v>
      </c>
      <c r="R667" s="27">
        <v>275</v>
      </c>
      <c r="S667" s="27">
        <v>40</v>
      </c>
      <c r="T667" s="27">
        <v>20</v>
      </c>
      <c r="U667" s="27">
        <v>106</v>
      </c>
      <c r="V667" s="27" t="s">
        <v>59</v>
      </c>
      <c r="W667" s="27" t="s">
        <v>1461</v>
      </c>
      <c r="X667" s="27" t="s">
        <v>72</v>
      </c>
      <c r="Y667" s="27" t="s">
        <v>71</v>
      </c>
      <c r="Z667" s="27" t="s">
        <v>62</v>
      </c>
      <c r="AA667" s="27" t="s">
        <v>658</v>
      </c>
      <c r="AB667" s="27" t="s">
        <v>53</v>
      </c>
      <c r="AC667" s="27" t="s">
        <v>53</v>
      </c>
      <c r="AD667" s="47">
        <v>4592</v>
      </c>
      <c r="AE667" s="47">
        <f t="shared" si="52"/>
        <v>5740</v>
      </c>
      <c r="AF667" s="48">
        <f t="shared" si="53"/>
        <v>2120.7904000000003</v>
      </c>
      <c r="AG667" s="47">
        <f t="shared" si="54"/>
        <v>2650.9880000000003</v>
      </c>
      <c r="AH667" s="49" t="s">
        <v>0</v>
      </c>
      <c r="AI667" s="50" t="s">
        <v>0</v>
      </c>
      <c r="AJ667" s="49"/>
      <c r="AK667" s="38">
        <f t="shared" si="55"/>
        <v>0</v>
      </c>
      <c r="AN667" s="3">
        <f t="shared" si="56"/>
        <v>1</v>
      </c>
      <c r="AO667" s="3"/>
    </row>
    <row r="668" spans="1:41" ht="13.15" customHeight="1" x14ac:dyDescent="0.25">
      <c r="A668" s="3"/>
      <c r="B668" s="3"/>
      <c r="C668" s="36" t="s">
        <v>12</v>
      </c>
      <c r="D668" s="58">
        <v>219604</v>
      </c>
      <c r="E668" s="27" t="s">
        <v>2109</v>
      </c>
      <c r="F668" s="37">
        <v>15.372999999999999</v>
      </c>
      <c r="G668" s="27" t="s">
        <v>1116</v>
      </c>
      <c r="H668" s="27"/>
      <c r="I668" s="27" t="s">
        <v>53</v>
      </c>
      <c r="J668" s="27" t="s">
        <v>0</v>
      </c>
      <c r="K668" s="27" t="s">
        <v>0</v>
      </c>
      <c r="L668" s="27" t="s">
        <v>53</v>
      </c>
      <c r="M668" s="27" t="s">
        <v>2110</v>
      </c>
      <c r="N668" s="27" t="s">
        <v>1121</v>
      </c>
      <c r="O668" s="27" t="s">
        <v>1122</v>
      </c>
      <c r="P668" s="27" t="s">
        <v>57</v>
      </c>
      <c r="Q668" s="32" t="s">
        <v>1538</v>
      </c>
      <c r="R668" s="27">
        <v>275</v>
      </c>
      <c r="S668" s="27">
        <v>40</v>
      </c>
      <c r="T668" s="27">
        <v>20</v>
      </c>
      <c r="U668" s="27">
        <v>106</v>
      </c>
      <c r="V668" s="27" t="s">
        <v>282</v>
      </c>
      <c r="W668" s="27" t="s">
        <v>1461</v>
      </c>
      <c r="X668" s="27" t="s">
        <v>61</v>
      </c>
      <c r="Y668" s="27" t="s">
        <v>72</v>
      </c>
      <c r="Z668" s="27" t="s">
        <v>62</v>
      </c>
      <c r="AA668" s="27" t="s">
        <v>1216</v>
      </c>
      <c r="AB668" s="27" t="s">
        <v>53</v>
      </c>
      <c r="AC668" s="27" t="s">
        <v>0</v>
      </c>
      <c r="AD668" s="47">
        <v>5276</v>
      </c>
      <c r="AE668" s="47">
        <f t="shared" si="52"/>
        <v>6595</v>
      </c>
      <c r="AF668" s="48">
        <f t="shared" si="53"/>
        <v>2439.6712000000002</v>
      </c>
      <c r="AG668" s="47">
        <f t="shared" si="54"/>
        <v>3049.5890000000004</v>
      </c>
      <c r="AH668" s="49" t="s">
        <v>390</v>
      </c>
      <c r="AI668" s="50" t="s">
        <v>0</v>
      </c>
      <c r="AJ668" s="49"/>
      <c r="AK668" s="38">
        <f t="shared" si="55"/>
        <v>0</v>
      </c>
      <c r="AN668" s="3">
        <f t="shared" si="56"/>
        <v>1</v>
      </c>
      <c r="AO668" s="3"/>
    </row>
    <row r="669" spans="1:41" ht="13.15" customHeight="1" x14ac:dyDescent="0.25">
      <c r="A669" s="3"/>
      <c r="B669" s="3"/>
      <c r="C669" s="36" t="s">
        <v>12</v>
      </c>
      <c r="D669" s="58">
        <v>397283</v>
      </c>
      <c r="E669" s="27" t="s">
        <v>2111</v>
      </c>
      <c r="F669" s="37">
        <v>15.714</v>
      </c>
      <c r="G669" s="27" t="s">
        <v>2112</v>
      </c>
      <c r="H669" s="27"/>
      <c r="I669" s="27" t="s">
        <v>53</v>
      </c>
      <c r="J669" s="27" t="s">
        <v>0</v>
      </c>
      <c r="K669" s="27" t="s">
        <v>53</v>
      </c>
      <c r="L669" s="27" t="s">
        <v>53</v>
      </c>
      <c r="M669" s="27" t="s">
        <v>0</v>
      </c>
      <c r="N669" s="27" t="s">
        <v>365</v>
      </c>
      <c r="O669" s="27" t="s">
        <v>2113</v>
      </c>
      <c r="P669" s="27" t="s">
        <v>109</v>
      </c>
      <c r="Q669" s="32" t="s">
        <v>1518</v>
      </c>
      <c r="R669" s="27">
        <v>285</v>
      </c>
      <c r="S669" s="27">
        <v>40</v>
      </c>
      <c r="T669" s="27">
        <v>20</v>
      </c>
      <c r="U669" s="27">
        <v>108</v>
      </c>
      <c r="V669" s="27" t="s">
        <v>70</v>
      </c>
      <c r="W669" s="27" t="s">
        <v>1461</v>
      </c>
      <c r="X669" s="27" t="s">
        <v>111</v>
      </c>
      <c r="Y669" s="27" t="s">
        <v>111</v>
      </c>
      <c r="Z669" s="27" t="s">
        <v>111</v>
      </c>
      <c r="AA669" s="27" t="s">
        <v>112</v>
      </c>
      <c r="AB669" s="27" t="s">
        <v>0</v>
      </c>
      <c r="AC669" s="27" t="s">
        <v>0</v>
      </c>
      <c r="AD669" s="47">
        <v>4758</v>
      </c>
      <c r="AE669" s="47">
        <f t="shared" si="52"/>
        <v>5947.5</v>
      </c>
      <c r="AF669" s="48">
        <f t="shared" si="53"/>
        <v>2198.1796000000004</v>
      </c>
      <c r="AG669" s="47">
        <f t="shared" si="54"/>
        <v>2747.7245000000003</v>
      </c>
      <c r="AH669" s="49" t="s">
        <v>0</v>
      </c>
      <c r="AI669" s="50" t="s">
        <v>0</v>
      </c>
      <c r="AJ669" s="49"/>
      <c r="AK669" s="38">
        <f t="shared" si="55"/>
        <v>0</v>
      </c>
      <c r="AN669" s="3">
        <f t="shared" si="56"/>
        <v>0</v>
      </c>
      <c r="AO669" s="3"/>
    </row>
    <row r="670" spans="1:41" ht="13.15" customHeight="1" x14ac:dyDescent="0.25">
      <c r="A670" s="3"/>
      <c r="B670" s="3"/>
      <c r="C670" s="36" t="s">
        <v>12</v>
      </c>
      <c r="D670" s="58">
        <v>156785</v>
      </c>
      <c r="E670" s="27" t="s">
        <v>2114</v>
      </c>
      <c r="F670" s="37">
        <v>15.613</v>
      </c>
      <c r="G670" s="27" t="s">
        <v>2112</v>
      </c>
      <c r="H670" s="27"/>
      <c r="I670" s="27" t="s">
        <v>53</v>
      </c>
      <c r="J670" s="27" t="s">
        <v>0</v>
      </c>
      <c r="K670" s="27" t="s">
        <v>53</v>
      </c>
      <c r="L670" s="27" t="s">
        <v>53</v>
      </c>
      <c r="M670" s="27" t="s">
        <v>2115</v>
      </c>
      <c r="N670" s="27" t="s">
        <v>1536</v>
      </c>
      <c r="O670" s="27" t="s">
        <v>2116</v>
      </c>
      <c r="P670" s="27" t="s">
        <v>88</v>
      </c>
      <c r="Q670" s="32" t="s">
        <v>1479</v>
      </c>
      <c r="R670" s="27">
        <v>285</v>
      </c>
      <c r="S670" s="27">
        <v>40</v>
      </c>
      <c r="T670" s="27">
        <v>20</v>
      </c>
      <c r="U670" s="27">
        <v>108</v>
      </c>
      <c r="V670" s="27" t="s">
        <v>59</v>
      </c>
      <c r="W670" s="27" t="s">
        <v>1461</v>
      </c>
      <c r="X670" s="27" t="s">
        <v>62</v>
      </c>
      <c r="Y670" s="27" t="s">
        <v>71</v>
      </c>
      <c r="Z670" s="27" t="s">
        <v>90</v>
      </c>
      <c r="AA670" s="27" t="s">
        <v>658</v>
      </c>
      <c r="AB670" s="27" t="s">
        <v>53</v>
      </c>
      <c r="AC670" s="27" t="s">
        <v>53</v>
      </c>
      <c r="AD670" s="47">
        <v>4698</v>
      </c>
      <c r="AE670" s="47">
        <f t="shared" si="52"/>
        <v>5872.5</v>
      </c>
      <c r="AF670" s="48">
        <f t="shared" si="53"/>
        <v>2170.2076000000002</v>
      </c>
      <c r="AG670" s="47">
        <f t="shared" si="54"/>
        <v>2712.7595000000001</v>
      </c>
      <c r="AH670" s="49" t="s">
        <v>0</v>
      </c>
      <c r="AI670" s="50" t="s">
        <v>0</v>
      </c>
      <c r="AJ670" s="49"/>
      <c r="AK670" s="38">
        <f t="shared" si="55"/>
        <v>0</v>
      </c>
      <c r="AN670" s="3">
        <f t="shared" si="56"/>
        <v>0</v>
      </c>
      <c r="AO670" s="3"/>
    </row>
    <row r="671" spans="1:41" ht="13.15" customHeight="1" x14ac:dyDescent="0.25">
      <c r="A671" s="3"/>
      <c r="B671" s="3"/>
      <c r="C671" s="36" t="s">
        <v>12</v>
      </c>
      <c r="D671" s="58">
        <v>868663</v>
      </c>
      <c r="E671" s="27" t="s">
        <v>2117</v>
      </c>
      <c r="F671" s="37">
        <v>16.478999999999999</v>
      </c>
      <c r="G671" s="27" t="s">
        <v>2112</v>
      </c>
      <c r="H671" s="27"/>
      <c r="I671" s="27" t="s">
        <v>53</v>
      </c>
      <c r="J671" s="27" t="s">
        <v>0</v>
      </c>
      <c r="K671" s="27" t="s">
        <v>53</v>
      </c>
      <c r="L671" s="27" t="s">
        <v>53</v>
      </c>
      <c r="M671" s="27" t="s">
        <v>2118</v>
      </c>
      <c r="N671" s="27" t="s">
        <v>1068</v>
      </c>
      <c r="O671" s="27" t="s">
        <v>2119</v>
      </c>
      <c r="P671" s="27" t="s">
        <v>57</v>
      </c>
      <c r="Q671" s="32" t="s">
        <v>1504</v>
      </c>
      <c r="R671" s="27">
        <v>285</v>
      </c>
      <c r="S671" s="27">
        <v>40</v>
      </c>
      <c r="T671" s="27">
        <v>20</v>
      </c>
      <c r="U671" s="27">
        <v>108</v>
      </c>
      <c r="V671" s="27" t="s">
        <v>282</v>
      </c>
      <c r="W671" s="27" t="s">
        <v>1461</v>
      </c>
      <c r="X671" s="27" t="s">
        <v>72</v>
      </c>
      <c r="Y671" s="27" t="s">
        <v>72</v>
      </c>
      <c r="Z671" s="27" t="s">
        <v>62</v>
      </c>
      <c r="AA671" s="27" t="s">
        <v>1056</v>
      </c>
      <c r="AB671" s="27" t="s">
        <v>53</v>
      </c>
      <c r="AC671" s="27" t="s">
        <v>0</v>
      </c>
      <c r="AD671" s="47">
        <v>5234</v>
      </c>
      <c r="AE671" s="47">
        <f t="shared" si="52"/>
        <v>6542.5</v>
      </c>
      <c r="AF671" s="48">
        <f t="shared" si="53"/>
        <v>2420.0908000000004</v>
      </c>
      <c r="AG671" s="47">
        <f t="shared" si="54"/>
        <v>3025.1135000000004</v>
      </c>
      <c r="AH671" s="49" t="s">
        <v>0</v>
      </c>
      <c r="AI671" s="50" t="s">
        <v>0</v>
      </c>
      <c r="AJ671" s="49"/>
      <c r="AK671" s="38">
        <f t="shared" si="55"/>
        <v>0</v>
      </c>
      <c r="AN671" s="3">
        <f t="shared" si="56"/>
        <v>0</v>
      </c>
      <c r="AO671" s="3"/>
    </row>
    <row r="672" spans="1:41" ht="13.15" customHeight="1" x14ac:dyDescent="0.25">
      <c r="A672" s="3"/>
      <c r="B672" s="3"/>
      <c r="C672" s="36" t="s">
        <v>12</v>
      </c>
      <c r="D672" s="58">
        <v>28877</v>
      </c>
      <c r="E672" s="27" t="s">
        <v>2120</v>
      </c>
      <c r="F672" s="37">
        <v>17.478000000000002</v>
      </c>
      <c r="G672" s="27" t="s">
        <v>2121</v>
      </c>
      <c r="H672" s="27"/>
      <c r="I672" s="27" t="s">
        <v>53</v>
      </c>
      <c r="J672" s="27" t="s">
        <v>0</v>
      </c>
      <c r="K672" s="27" t="s">
        <v>53</v>
      </c>
      <c r="L672" s="27" t="s">
        <v>53</v>
      </c>
      <c r="M672" s="27" t="s">
        <v>2122</v>
      </c>
      <c r="N672" s="27" t="s">
        <v>1488</v>
      </c>
      <c r="O672" s="27" t="s">
        <v>2123</v>
      </c>
      <c r="P672" s="27" t="s">
        <v>88</v>
      </c>
      <c r="Q672" s="32" t="s">
        <v>1479</v>
      </c>
      <c r="R672" s="27">
        <v>295</v>
      </c>
      <c r="S672" s="27">
        <v>40</v>
      </c>
      <c r="T672" s="27">
        <v>20</v>
      </c>
      <c r="U672" s="27">
        <v>110</v>
      </c>
      <c r="V672" s="27" t="s">
        <v>70</v>
      </c>
      <c r="W672" s="27" t="s">
        <v>1461</v>
      </c>
      <c r="X672" s="27" t="s">
        <v>72</v>
      </c>
      <c r="Y672" s="27" t="s">
        <v>71</v>
      </c>
      <c r="Z672" s="27" t="s">
        <v>90</v>
      </c>
      <c r="AA672" s="27" t="s">
        <v>658</v>
      </c>
      <c r="AB672" s="27" t="s">
        <v>53</v>
      </c>
      <c r="AC672" s="27" t="s">
        <v>53</v>
      </c>
      <c r="AD672" s="47">
        <v>4844</v>
      </c>
      <c r="AE672" s="47">
        <f t="shared" si="52"/>
        <v>6055</v>
      </c>
      <c r="AF672" s="48">
        <f t="shared" si="53"/>
        <v>2238.2728000000006</v>
      </c>
      <c r="AG672" s="47">
        <f t="shared" si="54"/>
        <v>2797.8410000000008</v>
      </c>
      <c r="AH672" s="49" t="s">
        <v>0</v>
      </c>
      <c r="AI672" s="50" t="s">
        <v>0</v>
      </c>
      <c r="AJ672" s="49"/>
      <c r="AK672" s="38">
        <f t="shared" si="55"/>
        <v>0</v>
      </c>
      <c r="AN672" s="3">
        <f t="shared" si="56"/>
        <v>1</v>
      </c>
      <c r="AO672" s="3"/>
    </row>
    <row r="673" spans="1:41" ht="13.15" customHeight="1" x14ac:dyDescent="0.25">
      <c r="A673" s="3"/>
      <c r="B673" s="3"/>
      <c r="C673" s="36" t="s">
        <v>12</v>
      </c>
      <c r="D673" s="58">
        <v>377996</v>
      </c>
      <c r="E673" s="27" t="s">
        <v>2124</v>
      </c>
      <c r="F673" s="37">
        <v>17.995999999999999</v>
      </c>
      <c r="G673" s="27" t="s">
        <v>2121</v>
      </c>
      <c r="H673" s="27"/>
      <c r="I673" s="27" t="s">
        <v>53</v>
      </c>
      <c r="J673" s="27" t="s">
        <v>0</v>
      </c>
      <c r="K673" s="27" t="s">
        <v>53</v>
      </c>
      <c r="L673" s="27" t="s">
        <v>53</v>
      </c>
      <c r="M673" s="27" t="s">
        <v>0</v>
      </c>
      <c r="N673" s="27" t="s">
        <v>1488</v>
      </c>
      <c r="O673" s="27" t="s">
        <v>2123</v>
      </c>
      <c r="P673" s="27" t="s">
        <v>109</v>
      </c>
      <c r="Q673" s="32" t="s">
        <v>1518</v>
      </c>
      <c r="R673" s="27">
        <v>295</v>
      </c>
      <c r="S673" s="27">
        <v>40</v>
      </c>
      <c r="T673" s="27">
        <v>20</v>
      </c>
      <c r="U673" s="27">
        <v>110</v>
      </c>
      <c r="V673" s="27" t="s">
        <v>70</v>
      </c>
      <c r="W673" s="27" t="s">
        <v>1461</v>
      </c>
      <c r="X673" s="27" t="s">
        <v>111</v>
      </c>
      <c r="Y673" s="27" t="s">
        <v>111</v>
      </c>
      <c r="Z673" s="27" t="s">
        <v>111</v>
      </c>
      <c r="AA673" s="27" t="s">
        <v>112</v>
      </c>
      <c r="AB673" s="27" t="s">
        <v>0</v>
      </c>
      <c r="AC673" s="27" t="s">
        <v>0</v>
      </c>
      <c r="AD673" s="47">
        <v>5059</v>
      </c>
      <c r="AE673" s="47">
        <f t="shared" si="52"/>
        <v>6323.75</v>
      </c>
      <c r="AF673" s="48">
        <f t="shared" si="53"/>
        <v>2338.5058000000004</v>
      </c>
      <c r="AG673" s="47">
        <f t="shared" si="54"/>
        <v>2923.1322500000006</v>
      </c>
      <c r="AH673" s="49" t="s">
        <v>0</v>
      </c>
      <c r="AI673" s="50" t="s">
        <v>0</v>
      </c>
      <c r="AJ673" s="49"/>
      <c r="AK673" s="38">
        <f t="shared" si="55"/>
        <v>0</v>
      </c>
      <c r="AN673" s="3">
        <f t="shared" si="56"/>
        <v>1</v>
      </c>
      <c r="AO673" s="3"/>
    </row>
    <row r="674" spans="1:41" ht="13.15" customHeight="1" x14ac:dyDescent="0.25">
      <c r="A674" s="3"/>
      <c r="B674" s="3"/>
      <c r="C674" s="36" t="s">
        <v>12</v>
      </c>
      <c r="D674" s="58">
        <v>39483</v>
      </c>
      <c r="E674" s="27" t="s">
        <v>2125</v>
      </c>
      <c r="F674" s="37">
        <v>15.773999999999999</v>
      </c>
      <c r="G674" s="27" t="s">
        <v>2121</v>
      </c>
      <c r="H674" s="27"/>
      <c r="I674" s="27" t="s">
        <v>53</v>
      </c>
      <c r="J674" s="27" t="s">
        <v>0</v>
      </c>
      <c r="K674" s="27" t="s">
        <v>53</v>
      </c>
      <c r="L674" s="27" t="s">
        <v>53</v>
      </c>
      <c r="M674" s="27" t="s">
        <v>2126</v>
      </c>
      <c r="N674" s="27" t="s">
        <v>1121</v>
      </c>
      <c r="O674" s="27" t="s">
        <v>2127</v>
      </c>
      <c r="P674" s="27" t="s">
        <v>57</v>
      </c>
      <c r="Q674" s="32" t="s">
        <v>1531</v>
      </c>
      <c r="R674" s="27">
        <v>295</v>
      </c>
      <c r="S674" s="27">
        <v>40</v>
      </c>
      <c r="T674" s="27">
        <v>20</v>
      </c>
      <c r="U674" s="27">
        <v>106</v>
      </c>
      <c r="V674" s="27" t="s">
        <v>282</v>
      </c>
      <c r="W674" s="27" t="s">
        <v>1461</v>
      </c>
      <c r="X674" s="27" t="s">
        <v>72</v>
      </c>
      <c r="Y674" s="27" t="s">
        <v>72</v>
      </c>
      <c r="Z674" s="27" t="s">
        <v>62</v>
      </c>
      <c r="AA674" s="27" t="s">
        <v>1070</v>
      </c>
      <c r="AB674" s="27" t="s">
        <v>53</v>
      </c>
      <c r="AC674" s="27" t="s">
        <v>0</v>
      </c>
      <c r="AD674" s="47">
        <v>6111</v>
      </c>
      <c r="AE674" s="47">
        <f t="shared" si="52"/>
        <v>7638.75</v>
      </c>
      <c r="AF674" s="48">
        <f t="shared" si="53"/>
        <v>2828.9482000000003</v>
      </c>
      <c r="AG674" s="47">
        <f t="shared" si="54"/>
        <v>3536.1852500000005</v>
      </c>
      <c r="AH674" s="49" t="s">
        <v>390</v>
      </c>
      <c r="AI674" s="50" t="s">
        <v>0</v>
      </c>
      <c r="AJ674" s="49"/>
      <c r="AK674" s="38">
        <f t="shared" si="55"/>
        <v>0</v>
      </c>
      <c r="AN674" s="3">
        <f t="shared" si="56"/>
        <v>1</v>
      </c>
      <c r="AO674" s="3"/>
    </row>
    <row r="675" spans="1:41" ht="13.15" customHeight="1" x14ac:dyDescent="0.25">
      <c r="A675" s="3"/>
      <c r="B675" s="3"/>
      <c r="C675" s="36" t="s">
        <v>12</v>
      </c>
      <c r="D675" s="58">
        <v>88279</v>
      </c>
      <c r="E675" s="27" t="s">
        <v>2128</v>
      </c>
      <c r="F675" s="37">
        <v>15.7</v>
      </c>
      <c r="G675" s="27" t="s">
        <v>2121</v>
      </c>
      <c r="H675" s="27"/>
      <c r="I675" s="27" t="s">
        <v>53</v>
      </c>
      <c r="J675" s="27" t="s">
        <v>0</v>
      </c>
      <c r="K675" s="27" t="s">
        <v>53</v>
      </c>
      <c r="L675" s="27" t="s">
        <v>53</v>
      </c>
      <c r="M675" s="27" t="s">
        <v>2129</v>
      </c>
      <c r="N675" s="27" t="s">
        <v>1310</v>
      </c>
      <c r="O675" s="27" t="s">
        <v>2130</v>
      </c>
      <c r="P675" s="27" t="s">
        <v>57</v>
      </c>
      <c r="Q675" s="32" t="s">
        <v>1504</v>
      </c>
      <c r="R675" s="27">
        <v>295</v>
      </c>
      <c r="S675" s="27">
        <v>40</v>
      </c>
      <c r="T675" s="27">
        <v>20</v>
      </c>
      <c r="U675" s="27">
        <v>110</v>
      </c>
      <c r="V675" s="27" t="s">
        <v>282</v>
      </c>
      <c r="W675" s="27" t="s">
        <v>1461</v>
      </c>
      <c r="X675" s="27" t="s">
        <v>72</v>
      </c>
      <c r="Y675" s="27" t="s">
        <v>72</v>
      </c>
      <c r="Z675" s="27" t="s">
        <v>62</v>
      </c>
      <c r="AA675" s="27" t="s">
        <v>1070</v>
      </c>
      <c r="AB675" s="27" t="s">
        <v>53</v>
      </c>
      <c r="AC675" s="27" t="s">
        <v>0</v>
      </c>
      <c r="AD675" s="47">
        <v>5508</v>
      </c>
      <c r="AE675" s="47">
        <f t="shared" si="52"/>
        <v>6885</v>
      </c>
      <c r="AF675" s="48">
        <f t="shared" si="53"/>
        <v>2547.8296</v>
      </c>
      <c r="AG675" s="47">
        <f t="shared" si="54"/>
        <v>3184.7870000000003</v>
      </c>
      <c r="AH675" s="49" t="s">
        <v>794</v>
      </c>
      <c r="AI675" s="50" t="s">
        <v>0</v>
      </c>
      <c r="AJ675" s="49"/>
      <c r="AK675" s="38">
        <f t="shared" si="55"/>
        <v>0</v>
      </c>
      <c r="AN675" s="3">
        <f t="shared" si="56"/>
        <v>1</v>
      </c>
      <c r="AO675" s="3"/>
    </row>
    <row r="676" spans="1:41" ht="13.15" customHeight="1" x14ac:dyDescent="0.25">
      <c r="A676" s="3"/>
      <c r="B676" s="3"/>
      <c r="C676" s="36" t="s">
        <v>12</v>
      </c>
      <c r="D676" s="58">
        <v>541019</v>
      </c>
      <c r="E676" s="27" t="s">
        <v>2131</v>
      </c>
      <c r="F676" s="37">
        <v>15.968</v>
      </c>
      <c r="G676" s="27" t="s">
        <v>2121</v>
      </c>
      <c r="H676" s="27"/>
      <c r="I676" s="27" t="s">
        <v>53</v>
      </c>
      <c r="J676" s="27" t="s">
        <v>0</v>
      </c>
      <c r="K676" s="27" t="s">
        <v>53</v>
      </c>
      <c r="L676" s="27" t="s">
        <v>53</v>
      </c>
      <c r="M676" s="27" t="s">
        <v>2132</v>
      </c>
      <c r="N676" s="27" t="s">
        <v>1310</v>
      </c>
      <c r="O676" s="27" t="s">
        <v>2130</v>
      </c>
      <c r="P676" s="27" t="s">
        <v>57</v>
      </c>
      <c r="Q676" s="32" t="s">
        <v>1504</v>
      </c>
      <c r="R676" s="27">
        <v>295</v>
      </c>
      <c r="S676" s="27">
        <v>40</v>
      </c>
      <c r="T676" s="27">
        <v>20</v>
      </c>
      <c r="U676" s="27">
        <v>110</v>
      </c>
      <c r="V676" s="27" t="s">
        <v>282</v>
      </c>
      <c r="W676" s="27" t="s">
        <v>1461</v>
      </c>
      <c r="X676" s="27" t="s">
        <v>72</v>
      </c>
      <c r="Y676" s="27" t="s">
        <v>72</v>
      </c>
      <c r="Z676" s="27" t="s">
        <v>62</v>
      </c>
      <c r="AA676" s="27" t="s">
        <v>631</v>
      </c>
      <c r="AB676" s="27" t="s">
        <v>53</v>
      </c>
      <c r="AC676" s="27" t="s">
        <v>0</v>
      </c>
      <c r="AD676" s="47">
        <v>5508</v>
      </c>
      <c r="AE676" s="47">
        <f t="shared" si="52"/>
        <v>6885</v>
      </c>
      <c r="AF676" s="48">
        <f t="shared" si="53"/>
        <v>2547.8296</v>
      </c>
      <c r="AG676" s="47">
        <f t="shared" si="54"/>
        <v>3184.7870000000003</v>
      </c>
      <c r="AH676" s="49" t="s">
        <v>1112</v>
      </c>
      <c r="AI676" s="50" t="s">
        <v>1126</v>
      </c>
      <c r="AJ676" s="49"/>
      <c r="AK676" s="38">
        <f t="shared" si="55"/>
        <v>0</v>
      </c>
      <c r="AN676" s="3">
        <f t="shared" si="56"/>
        <v>1</v>
      </c>
      <c r="AO676" s="3"/>
    </row>
    <row r="677" spans="1:41" ht="13.15" customHeight="1" x14ac:dyDescent="0.25">
      <c r="A677" s="3"/>
      <c r="B677" s="3"/>
      <c r="C677" s="36" t="s">
        <v>12</v>
      </c>
      <c r="D677" s="58">
        <v>782767</v>
      </c>
      <c r="E677" s="27" t="s">
        <v>2133</v>
      </c>
      <c r="F677" s="37">
        <v>16.478999999999999</v>
      </c>
      <c r="G677" s="27" t="s">
        <v>2121</v>
      </c>
      <c r="H677" s="27"/>
      <c r="I677" s="27" t="s">
        <v>53</v>
      </c>
      <c r="J677" s="27" t="s">
        <v>0</v>
      </c>
      <c r="K677" s="27" t="s">
        <v>53</v>
      </c>
      <c r="L677" s="27" t="s">
        <v>53</v>
      </c>
      <c r="M677" s="27" t="s">
        <v>2134</v>
      </c>
      <c r="N677" s="27" t="s">
        <v>1310</v>
      </c>
      <c r="O677" s="27" t="s">
        <v>2130</v>
      </c>
      <c r="P677" s="27" t="s">
        <v>57</v>
      </c>
      <c r="Q677" s="32" t="s">
        <v>1504</v>
      </c>
      <c r="R677" s="27">
        <v>295</v>
      </c>
      <c r="S677" s="27">
        <v>40</v>
      </c>
      <c r="T677" s="27">
        <v>20</v>
      </c>
      <c r="U677" s="27">
        <v>110</v>
      </c>
      <c r="V677" s="27" t="s">
        <v>282</v>
      </c>
      <c r="W677" s="27" t="s">
        <v>1461</v>
      </c>
      <c r="X677" s="27" t="s">
        <v>72</v>
      </c>
      <c r="Y677" s="27" t="s">
        <v>72</v>
      </c>
      <c r="Z677" s="27" t="s">
        <v>62</v>
      </c>
      <c r="AA677" s="27" t="s">
        <v>1056</v>
      </c>
      <c r="AB677" s="27" t="s">
        <v>53</v>
      </c>
      <c r="AC677" s="27" t="s">
        <v>0</v>
      </c>
      <c r="AD677" s="47">
        <v>5252</v>
      </c>
      <c r="AE677" s="47">
        <f t="shared" si="52"/>
        <v>6565</v>
      </c>
      <c r="AF677" s="48">
        <f t="shared" si="53"/>
        <v>2428.4824000000003</v>
      </c>
      <c r="AG677" s="47">
        <f t="shared" si="54"/>
        <v>3035.6030000000005</v>
      </c>
      <c r="AH677" s="49" t="s">
        <v>0</v>
      </c>
      <c r="AI677" s="50" t="s">
        <v>0</v>
      </c>
      <c r="AJ677" s="49"/>
      <c r="AK677" s="38">
        <f t="shared" si="55"/>
        <v>0</v>
      </c>
      <c r="AN677" s="3">
        <f t="shared" si="56"/>
        <v>1</v>
      </c>
      <c r="AO677" s="3"/>
    </row>
    <row r="678" spans="1:41" ht="13.15" customHeight="1" x14ac:dyDescent="0.25">
      <c r="A678" s="3"/>
      <c r="B678" s="3"/>
      <c r="C678" s="36" t="s">
        <v>12</v>
      </c>
      <c r="D678" s="58">
        <v>179961</v>
      </c>
      <c r="E678" s="27" t="s">
        <v>2135</v>
      </c>
      <c r="F678" s="37">
        <v>17.995999999999999</v>
      </c>
      <c r="G678" s="27" t="s">
        <v>2136</v>
      </c>
      <c r="H678" s="27"/>
      <c r="I678" s="27" t="s">
        <v>53</v>
      </c>
      <c r="J678" s="27" t="s">
        <v>0</v>
      </c>
      <c r="K678" s="27" t="s">
        <v>53</v>
      </c>
      <c r="L678" s="27" t="s">
        <v>53</v>
      </c>
      <c r="M678" s="27" t="s">
        <v>0</v>
      </c>
      <c r="N678" s="27" t="s">
        <v>1483</v>
      </c>
      <c r="O678" s="27" t="s">
        <v>2137</v>
      </c>
      <c r="P678" s="27" t="s">
        <v>109</v>
      </c>
      <c r="Q678" s="32" t="s">
        <v>1518</v>
      </c>
      <c r="R678" s="27">
        <v>305</v>
      </c>
      <c r="S678" s="27">
        <v>40</v>
      </c>
      <c r="T678" s="27">
        <v>20</v>
      </c>
      <c r="U678" s="27">
        <v>112</v>
      </c>
      <c r="V678" s="27" t="s">
        <v>70</v>
      </c>
      <c r="W678" s="27" t="s">
        <v>1461</v>
      </c>
      <c r="X678" s="27" t="s">
        <v>111</v>
      </c>
      <c r="Y678" s="27" t="s">
        <v>111</v>
      </c>
      <c r="Z678" s="27" t="s">
        <v>111</v>
      </c>
      <c r="AA678" s="27" t="s">
        <v>112</v>
      </c>
      <c r="AB678" s="27" t="s">
        <v>0</v>
      </c>
      <c r="AC678" s="27" t="s">
        <v>0</v>
      </c>
      <c r="AD678" s="47">
        <v>5331</v>
      </c>
      <c r="AE678" s="47">
        <f t="shared" si="52"/>
        <v>6663.75</v>
      </c>
      <c r="AF678" s="48">
        <f t="shared" si="53"/>
        <v>2465.3122000000003</v>
      </c>
      <c r="AG678" s="47">
        <f t="shared" si="54"/>
        <v>3081.6402500000004</v>
      </c>
      <c r="AH678" s="49" t="s">
        <v>0</v>
      </c>
      <c r="AI678" s="50" t="s">
        <v>0</v>
      </c>
      <c r="AJ678" s="49"/>
      <c r="AK678" s="38">
        <f t="shared" si="55"/>
        <v>0</v>
      </c>
      <c r="AN678" s="3">
        <f t="shared" si="56"/>
        <v>0</v>
      </c>
      <c r="AO678" s="3"/>
    </row>
    <row r="679" spans="1:41" ht="13.15" customHeight="1" x14ac:dyDescent="0.25">
      <c r="A679" s="3"/>
      <c r="B679" s="3"/>
      <c r="C679" s="36" t="s">
        <v>12</v>
      </c>
      <c r="D679" s="58">
        <v>487335</v>
      </c>
      <c r="E679" s="27" t="s">
        <v>2138</v>
      </c>
      <c r="F679" s="37">
        <v>17.472999999999999</v>
      </c>
      <c r="G679" s="27" t="s">
        <v>2136</v>
      </c>
      <c r="H679" s="27"/>
      <c r="I679" s="27" t="s">
        <v>53</v>
      </c>
      <c r="J679" s="27" t="s">
        <v>0</v>
      </c>
      <c r="K679" s="27" t="s">
        <v>53</v>
      </c>
      <c r="L679" s="27" t="s">
        <v>53</v>
      </c>
      <c r="M679" s="27" t="s">
        <v>2139</v>
      </c>
      <c r="N679" s="27" t="s">
        <v>1483</v>
      </c>
      <c r="O679" s="27" t="s">
        <v>2137</v>
      </c>
      <c r="P679" s="27" t="s">
        <v>88</v>
      </c>
      <c r="Q679" s="32" t="s">
        <v>1479</v>
      </c>
      <c r="R679" s="27">
        <v>305</v>
      </c>
      <c r="S679" s="27">
        <v>40</v>
      </c>
      <c r="T679" s="27">
        <v>20</v>
      </c>
      <c r="U679" s="27">
        <v>112</v>
      </c>
      <c r="V679" s="27" t="s">
        <v>70</v>
      </c>
      <c r="W679" s="27" t="s">
        <v>1461</v>
      </c>
      <c r="X679" s="27" t="s">
        <v>72</v>
      </c>
      <c r="Y679" s="27" t="s">
        <v>71</v>
      </c>
      <c r="Z679" s="27" t="s">
        <v>90</v>
      </c>
      <c r="AA679" s="27" t="s">
        <v>658</v>
      </c>
      <c r="AB679" s="27" t="s">
        <v>53</v>
      </c>
      <c r="AC679" s="27" t="s">
        <v>53</v>
      </c>
      <c r="AD679" s="47">
        <v>5107</v>
      </c>
      <c r="AE679" s="47">
        <f t="shared" si="52"/>
        <v>6383.75</v>
      </c>
      <c r="AF679" s="48">
        <f t="shared" si="53"/>
        <v>2360.8834000000006</v>
      </c>
      <c r="AG679" s="47">
        <f t="shared" si="54"/>
        <v>2951.1042500000008</v>
      </c>
      <c r="AH679" s="49" t="s">
        <v>0</v>
      </c>
      <c r="AI679" s="50" t="s">
        <v>0</v>
      </c>
      <c r="AJ679" s="49"/>
      <c r="AK679" s="38">
        <f t="shared" si="55"/>
        <v>0</v>
      </c>
      <c r="AN679" s="3">
        <f t="shared" si="56"/>
        <v>0</v>
      </c>
      <c r="AO679" s="3"/>
    </row>
    <row r="680" spans="1:41" ht="13.15" customHeight="1" x14ac:dyDescent="0.25">
      <c r="A680" s="3"/>
      <c r="B680" s="3"/>
      <c r="C680" s="36" t="s">
        <v>12</v>
      </c>
      <c r="D680" s="58">
        <v>686164</v>
      </c>
      <c r="E680" s="27" t="s">
        <v>2140</v>
      </c>
      <c r="F680" s="37">
        <v>16.2</v>
      </c>
      <c r="G680" s="27" t="s">
        <v>2136</v>
      </c>
      <c r="H680" s="27"/>
      <c r="I680" s="27" t="s">
        <v>53</v>
      </c>
      <c r="J680" s="27" t="s">
        <v>0</v>
      </c>
      <c r="K680" s="27" t="s">
        <v>53</v>
      </c>
      <c r="L680" s="27" t="s">
        <v>53</v>
      </c>
      <c r="M680" s="27" t="s">
        <v>2141</v>
      </c>
      <c r="N680" s="27" t="s">
        <v>1640</v>
      </c>
      <c r="O680" s="27" t="s">
        <v>2142</v>
      </c>
      <c r="P680" s="27" t="s">
        <v>57</v>
      </c>
      <c r="Q680" s="32" t="s">
        <v>1504</v>
      </c>
      <c r="R680" s="27">
        <v>305</v>
      </c>
      <c r="S680" s="27">
        <v>40</v>
      </c>
      <c r="T680" s="27">
        <v>20</v>
      </c>
      <c r="U680" s="27">
        <v>112</v>
      </c>
      <c r="V680" s="27" t="s">
        <v>282</v>
      </c>
      <c r="W680" s="27" t="s">
        <v>1461</v>
      </c>
      <c r="X680" s="27" t="s">
        <v>72</v>
      </c>
      <c r="Y680" s="27" t="s">
        <v>72</v>
      </c>
      <c r="Z680" s="27" t="s">
        <v>90</v>
      </c>
      <c r="AA680" s="27" t="s">
        <v>73</v>
      </c>
      <c r="AB680" s="27" t="s">
        <v>53</v>
      </c>
      <c r="AC680" s="27" t="s">
        <v>0</v>
      </c>
      <c r="AD680" s="47">
        <v>5488</v>
      </c>
      <c r="AE680" s="47">
        <f t="shared" si="52"/>
        <v>6860</v>
      </c>
      <c r="AF680" s="48">
        <f t="shared" si="53"/>
        <v>2538.5056000000004</v>
      </c>
      <c r="AG680" s="47">
        <f t="shared" si="54"/>
        <v>3173.1320000000005</v>
      </c>
      <c r="AH680" s="49" t="s">
        <v>390</v>
      </c>
      <c r="AI680" s="50" t="s">
        <v>0</v>
      </c>
      <c r="AJ680" s="49"/>
      <c r="AK680" s="38">
        <f t="shared" si="55"/>
        <v>0</v>
      </c>
      <c r="AN680" s="3">
        <f t="shared" si="56"/>
        <v>0</v>
      </c>
      <c r="AO680" s="3"/>
    </row>
    <row r="681" spans="1:41" ht="13.15" customHeight="1" x14ac:dyDescent="0.25">
      <c r="A681" s="3"/>
      <c r="B681" s="3"/>
      <c r="C681" s="36" t="s">
        <v>12</v>
      </c>
      <c r="D681" s="58">
        <v>427628</v>
      </c>
      <c r="E681" s="27" t="s">
        <v>2143</v>
      </c>
      <c r="F681" s="37">
        <v>14.003</v>
      </c>
      <c r="G681" s="27" t="s">
        <v>1136</v>
      </c>
      <c r="H681" s="27"/>
      <c r="I681" s="27" t="s">
        <v>53</v>
      </c>
      <c r="J681" s="27" t="s">
        <v>0</v>
      </c>
      <c r="K681" s="27" t="s">
        <v>53</v>
      </c>
      <c r="L681" s="27" t="s">
        <v>53</v>
      </c>
      <c r="M681" s="27" t="s">
        <v>2144</v>
      </c>
      <c r="N681" s="27" t="s">
        <v>169</v>
      </c>
      <c r="O681" s="27" t="s">
        <v>1137</v>
      </c>
      <c r="P681" s="27" t="s">
        <v>88</v>
      </c>
      <c r="Q681" s="32" t="s">
        <v>1479</v>
      </c>
      <c r="R681" s="27">
        <v>255</v>
      </c>
      <c r="S681" s="27">
        <v>40</v>
      </c>
      <c r="T681" s="27">
        <v>21</v>
      </c>
      <c r="U681" s="27">
        <v>102</v>
      </c>
      <c r="V681" s="27" t="s">
        <v>59</v>
      </c>
      <c r="W681" s="27" t="s">
        <v>1461</v>
      </c>
      <c r="X681" s="27" t="s">
        <v>62</v>
      </c>
      <c r="Y681" s="27" t="s">
        <v>71</v>
      </c>
      <c r="Z681" s="27" t="s">
        <v>62</v>
      </c>
      <c r="AA681" s="27" t="s">
        <v>658</v>
      </c>
      <c r="AB681" s="27" t="s">
        <v>53</v>
      </c>
      <c r="AC681" s="27" t="s">
        <v>53</v>
      </c>
      <c r="AD681" s="47">
        <v>4458</v>
      </c>
      <c r="AE681" s="47">
        <f t="shared" si="52"/>
        <v>5572.5</v>
      </c>
      <c r="AF681" s="48">
        <f t="shared" si="53"/>
        <v>2058.3196000000003</v>
      </c>
      <c r="AG681" s="47">
        <f t="shared" si="54"/>
        <v>2572.8995000000004</v>
      </c>
      <c r="AH681" s="49" t="s">
        <v>0</v>
      </c>
      <c r="AI681" s="50" t="s">
        <v>354</v>
      </c>
      <c r="AJ681" s="49"/>
      <c r="AK681" s="38">
        <f t="shared" si="55"/>
        <v>0</v>
      </c>
      <c r="AN681" s="3">
        <f t="shared" si="56"/>
        <v>1</v>
      </c>
      <c r="AO681" s="3"/>
    </row>
    <row r="682" spans="1:41" ht="13.15" customHeight="1" x14ac:dyDescent="0.25">
      <c r="A682" s="3"/>
      <c r="B682" s="3"/>
      <c r="C682" s="36" t="s">
        <v>12</v>
      </c>
      <c r="D682" s="58">
        <v>471816</v>
      </c>
      <c r="E682" s="27" t="s">
        <v>2145</v>
      </c>
      <c r="F682" s="37">
        <v>15.064</v>
      </c>
      <c r="G682" s="27" t="s">
        <v>1136</v>
      </c>
      <c r="H682" s="27"/>
      <c r="I682" s="27" t="s">
        <v>53</v>
      </c>
      <c r="J682" s="27" t="s">
        <v>0</v>
      </c>
      <c r="K682" s="27" t="s">
        <v>53</v>
      </c>
      <c r="L682" s="27" t="s">
        <v>53</v>
      </c>
      <c r="M682" s="27" t="s">
        <v>2146</v>
      </c>
      <c r="N682" s="27" t="s">
        <v>307</v>
      </c>
      <c r="O682" s="27" t="s">
        <v>1140</v>
      </c>
      <c r="P682" s="27" t="s">
        <v>57</v>
      </c>
      <c r="Q682" s="32" t="s">
        <v>1504</v>
      </c>
      <c r="R682" s="27">
        <v>255</v>
      </c>
      <c r="S682" s="27">
        <v>40</v>
      </c>
      <c r="T682" s="27">
        <v>21</v>
      </c>
      <c r="U682" s="27">
        <v>102</v>
      </c>
      <c r="V682" s="27" t="s">
        <v>282</v>
      </c>
      <c r="W682" s="27" t="s">
        <v>1461</v>
      </c>
      <c r="X682" s="27" t="s">
        <v>61</v>
      </c>
      <c r="Y682" s="27" t="s">
        <v>72</v>
      </c>
      <c r="Z682" s="27" t="s">
        <v>62</v>
      </c>
      <c r="AA682" s="27" t="s">
        <v>194</v>
      </c>
      <c r="AB682" s="27" t="s">
        <v>53</v>
      </c>
      <c r="AC682" s="27" t="s">
        <v>0</v>
      </c>
      <c r="AD682" s="47">
        <v>4792</v>
      </c>
      <c r="AE682" s="47">
        <f t="shared" si="52"/>
        <v>5990</v>
      </c>
      <c r="AF682" s="48">
        <f t="shared" si="53"/>
        <v>2214.0304000000001</v>
      </c>
      <c r="AG682" s="47">
        <f t="shared" si="54"/>
        <v>2767.538</v>
      </c>
      <c r="AH682" s="49" t="s">
        <v>0</v>
      </c>
      <c r="AI682" s="50" t="s">
        <v>0</v>
      </c>
      <c r="AJ682" s="49"/>
      <c r="AK682" s="38">
        <f t="shared" si="55"/>
        <v>0</v>
      </c>
      <c r="AN682" s="3">
        <f t="shared" si="56"/>
        <v>1</v>
      </c>
      <c r="AO682" s="3"/>
    </row>
    <row r="683" spans="1:41" ht="13.15" customHeight="1" x14ac:dyDescent="0.25">
      <c r="A683" s="3"/>
      <c r="B683" s="3"/>
      <c r="C683" s="36" t="s">
        <v>12</v>
      </c>
      <c r="D683" s="58">
        <v>779711</v>
      </c>
      <c r="E683" s="27" t="s">
        <v>2147</v>
      </c>
      <c r="F683" s="37">
        <v>16.311</v>
      </c>
      <c r="G683" s="27" t="s">
        <v>2148</v>
      </c>
      <c r="H683" s="27"/>
      <c r="I683" s="27" t="s">
        <v>53</v>
      </c>
      <c r="J683" s="27" t="s">
        <v>0</v>
      </c>
      <c r="K683" s="27" t="s">
        <v>53</v>
      </c>
      <c r="L683" s="27" t="s">
        <v>53</v>
      </c>
      <c r="M683" s="27" t="s">
        <v>0</v>
      </c>
      <c r="N683" s="27" t="s">
        <v>1629</v>
      </c>
      <c r="O683" s="27" t="s">
        <v>2149</v>
      </c>
      <c r="P683" s="27" t="s">
        <v>109</v>
      </c>
      <c r="Q683" s="32" t="s">
        <v>1518</v>
      </c>
      <c r="R683" s="27">
        <v>265</v>
      </c>
      <c r="S683" s="27">
        <v>40</v>
      </c>
      <c r="T683" s="27">
        <v>21</v>
      </c>
      <c r="U683" s="27">
        <v>105</v>
      </c>
      <c r="V683" s="27" t="s">
        <v>70</v>
      </c>
      <c r="W683" s="27" t="s">
        <v>1461</v>
      </c>
      <c r="X683" s="27" t="s">
        <v>111</v>
      </c>
      <c r="Y683" s="27" t="s">
        <v>111</v>
      </c>
      <c r="Z683" s="27" t="s">
        <v>111</v>
      </c>
      <c r="AA683" s="27" t="s">
        <v>112</v>
      </c>
      <c r="AB683" s="27" t="s">
        <v>0</v>
      </c>
      <c r="AC683" s="27" t="s">
        <v>0</v>
      </c>
      <c r="AD683" s="47">
        <v>5420</v>
      </c>
      <c r="AE683" s="47">
        <f t="shared" si="52"/>
        <v>6775</v>
      </c>
      <c r="AF683" s="48">
        <f t="shared" si="53"/>
        <v>2506.8040000000005</v>
      </c>
      <c r="AG683" s="47">
        <f t="shared" si="54"/>
        <v>3133.5050000000006</v>
      </c>
      <c r="AH683" s="49" t="s">
        <v>0</v>
      </c>
      <c r="AI683" s="50" t="s">
        <v>0</v>
      </c>
      <c r="AJ683" s="49"/>
      <c r="AK683" s="38">
        <f t="shared" si="55"/>
        <v>0</v>
      </c>
      <c r="AN683" s="3">
        <f t="shared" si="56"/>
        <v>0</v>
      </c>
      <c r="AO683" s="3"/>
    </row>
    <row r="684" spans="1:41" ht="13.15" customHeight="1" x14ac:dyDescent="0.25">
      <c r="A684" s="3"/>
      <c r="B684" s="3"/>
      <c r="C684" s="36" t="s">
        <v>12</v>
      </c>
      <c r="D684" s="58">
        <v>398664</v>
      </c>
      <c r="E684" s="27" t="s">
        <v>2150</v>
      </c>
      <c r="F684" s="37">
        <v>14.617000000000001</v>
      </c>
      <c r="G684" s="27" t="s">
        <v>2148</v>
      </c>
      <c r="H684" s="27"/>
      <c r="I684" s="27" t="s">
        <v>53</v>
      </c>
      <c r="J684" s="27" t="s">
        <v>0</v>
      </c>
      <c r="K684" s="27" t="s">
        <v>53</v>
      </c>
      <c r="L684" s="27" t="s">
        <v>53</v>
      </c>
      <c r="M684" s="27" t="s">
        <v>2151</v>
      </c>
      <c r="N684" s="27" t="s">
        <v>1038</v>
      </c>
      <c r="O684" s="27" t="s">
        <v>2152</v>
      </c>
      <c r="P684" s="27" t="s">
        <v>88</v>
      </c>
      <c r="Q684" s="32" t="s">
        <v>1479</v>
      </c>
      <c r="R684" s="27">
        <v>265</v>
      </c>
      <c r="S684" s="27">
        <v>40</v>
      </c>
      <c r="T684" s="27">
        <v>21</v>
      </c>
      <c r="U684" s="27">
        <v>105</v>
      </c>
      <c r="V684" s="27" t="s">
        <v>59</v>
      </c>
      <c r="W684" s="27" t="s">
        <v>1461</v>
      </c>
      <c r="X684" s="27" t="s">
        <v>62</v>
      </c>
      <c r="Y684" s="27" t="s">
        <v>71</v>
      </c>
      <c r="Z684" s="27" t="s">
        <v>62</v>
      </c>
      <c r="AA684" s="27" t="s">
        <v>658</v>
      </c>
      <c r="AB684" s="27" t="s">
        <v>53</v>
      </c>
      <c r="AC684" s="27" t="s">
        <v>53</v>
      </c>
      <c r="AD684" s="47">
        <v>5035</v>
      </c>
      <c r="AE684" s="47">
        <f t="shared" si="52"/>
        <v>6293.75</v>
      </c>
      <c r="AF684" s="48">
        <f t="shared" si="53"/>
        <v>2327.317</v>
      </c>
      <c r="AG684" s="47">
        <f t="shared" si="54"/>
        <v>2909.1462499999998</v>
      </c>
      <c r="AH684" s="49" t="s">
        <v>0</v>
      </c>
      <c r="AI684" s="50" t="s">
        <v>354</v>
      </c>
      <c r="AJ684" s="49"/>
      <c r="AK684" s="38">
        <f t="shared" si="55"/>
        <v>0</v>
      </c>
      <c r="AN684" s="3">
        <f t="shared" si="56"/>
        <v>0</v>
      </c>
      <c r="AO684" s="3"/>
    </row>
    <row r="685" spans="1:41" ht="13.15" customHeight="1" x14ac:dyDescent="0.25">
      <c r="A685" s="3"/>
      <c r="B685" s="3"/>
      <c r="C685" s="36" t="s">
        <v>12</v>
      </c>
      <c r="D685" s="58">
        <v>703116</v>
      </c>
      <c r="E685" s="27" t="s">
        <v>2153</v>
      </c>
      <c r="F685" s="37">
        <v>14.83</v>
      </c>
      <c r="G685" s="27" t="s">
        <v>2148</v>
      </c>
      <c r="H685" s="27"/>
      <c r="I685" s="27" t="s">
        <v>53</v>
      </c>
      <c r="J685" s="27" t="s">
        <v>0</v>
      </c>
      <c r="K685" s="27" t="s">
        <v>53</v>
      </c>
      <c r="L685" s="27" t="s">
        <v>53</v>
      </c>
      <c r="M685" s="27" t="s">
        <v>0</v>
      </c>
      <c r="N685" s="27" t="s">
        <v>886</v>
      </c>
      <c r="O685" s="27" t="s">
        <v>2154</v>
      </c>
      <c r="P685" s="27" t="s">
        <v>57</v>
      </c>
      <c r="Q685" s="32" t="s">
        <v>1504</v>
      </c>
      <c r="R685" s="27">
        <v>265</v>
      </c>
      <c r="S685" s="27">
        <v>40</v>
      </c>
      <c r="T685" s="27">
        <v>21</v>
      </c>
      <c r="U685" s="27">
        <v>105</v>
      </c>
      <c r="V685" s="27" t="s">
        <v>282</v>
      </c>
      <c r="W685" s="27" t="s">
        <v>1461</v>
      </c>
      <c r="X685" s="27" t="s">
        <v>0</v>
      </c>
      <c r="Y685" s="27" t="s">
        <v>0</v>
      </c>
      <c r="Z685" s="27" t="s">
        <v>0</v>
      </c>
      <c r="AA685" s="27" t="s">
        <v>0</v>
      </c>
      <c r="AB685" s="27" t="s">
        <v>0</v>
      </c>
      <c r="AC685" s="27" t="s">
        <v>0</v>
      </c>
      <c r="AD685" s="47">
        <v>5551</v>
      </c>
      <c r="AE685" s="47">
        <f t="shared" si="52"/>
        <v>6938.75</v>
      </c>
      <c r="AF685" s="48">
        <f t="shared" si="53"/>
        <v>2567.8762000000002</v>
      </c>
      <c r="AG685" s="47">
        <f t="shared" si="54"/>
        <v>3209.8452500000003</v>
      </c>
      <c r="AH685" s="49" t="s">
        <v>794</v>
      </c>
      <c r="AI685" s="50" t="s">
        <v>1126</v>
      </c>
      <c r="AJ685" s="49"/>
      <c r="AK685" s="38">
        <f t="shared" si="55"/>
        <v>0</v>
      </c>
      <c r="AN685" s="3">
        <f t="shared" si="56"/>
        <v>0</v>
      </c>
      <c r="AO685" s="3"/>
    </row>
    <row r="686" spans="1:41" ht="13.15" customHeight="1" x14ac:dyDescent="0.25">
      <c r="A686" s="3"/>
      <c r="B686" s="3"/>
      <c r="C686" s="36" t="s">
        <v>12</v>
      </c>
      <c r="D686" s="58">
        <v>856603</v>
      </c>
      <c r="E686" s="27" t="s">
        <v>2155</v>
      </c>
      <c r="F686" s="37">
        <v>15.064</v>
      </c>
      <c r="G686" s="27" t="s">
        <v>2148</v>
      </c>
      <c r="H686" s="27"/>
      <c r="I686" s="27" t="s">
        <v>53</v>
      </c>
      <c r="J686" s="27" t="s">
        <v>0</v>
      </c>
      <c r="K686" s="27" t="s">
        <v>53</v>
      </c>
      <c r="L686" s="27" t="s">
        <v>53</v>
      </c>
      <c r="M686" s="27" t="s">
        <v>2156</v>
      </c>
      <c r="N686" s="27" t="s">
        <v>886</v>
      </c>
      <c r="O686" s="27" t="s">
        <v>2154</v>
      </c>
      <c r="P686" s="27" t="s">
        <v>57</v>
      </c>
      <c r="Q686" s="32" t="s">
        <v>1504</v>
      </c>
      <c r="R686" s="27">
        <v>265</v>
      </c>
      <c r="S686" s="27">
        <v>40</v>
      </c>
      <c r="T686" s="27">
        <v>21</v>
      </c>
      <c r="U686" s="27">
        <v>105</v>
      </c>
      <c r="V686" s="27" t="s">
        <v>282</v>
      </c>
      <c r="W686" s="27" t="s">
        <v>1461</v>
      </c>
      <c r="X686" s="27" t="s">
        <v>61</v>
      </c>
      <c r="Y686" s="27" t="s">
        <v>72</v>
      </c>
      <c r="Z686" s="27" t="s">
        <v>62</v>
      </c>
      <c r="AA686" s="27" t="s">
        <v>194</v>
      </c>
      <c r="AB686" s="27" t="s">
        <v>53</v>
      </c>
      <c r="AC686" s="27" t="s">
        <v>0</v>
      </c>
      <c r="AD686" s="47">
        <v>5293</v>
      </c>
      <c r="AE686" s="47">
        <f t="shared" si="52"/>
        <v>6616.25</v>
      </c>
      <c r="AF686" s="48">
        <f t="shared" si="53"/>
        <v>2447.5966000000003</v>
      </c>
      <c r="AG686" s="47">
        <f t="shared" si="54"/>
        <v>3059.4957500000005</v>
      </c>
      <c r="AH686" s="49" t="s">
        <v>0</v>
      </c>
      <c r="AI686" s="50" t="s">
        <v>0</v>
      </c>
      <c r="AJ686" s="49"/>
      <c r="AK686" s="38">
        <f t="shared" si="55"/>
        <v>0</v>
      </c>
      <c r="AN686" s="3">
        <f t="shared" si="56"/>
        <v>0</v>
      </c>
      <c r="AO686" s="3"/>
    </row>
    <row r="687" spans="1:41" ht="13.15" customHeight="1" x14ac:dyDescent="0.25">
      <c r="A687" s="3"/>
      <c r="B687" s="3"/>
      <c r="C687" s="36" t="s">
        <v>12</v>
      </c>
      <c r="D687" s="58">
        <v>570091</v>
      </c>
      <c r="E687" s="27" t="s">
        <v>2157</v>
      </c>
      <c r="F687" s="37">
        <v>16.311</v>
      </c>
      <c r="G687" s="27" t="s">
        <v>2158</v>
      </c>
      <c r="H687" s="27"/>
      <c r="I687" s="27" t="s">
        <v>53</v>
      </c>
      <c r="J687" s="27" t="s">
        <v>0</v>
      </c>
      <c r="K687" s="27" t="s">
        <v>53</v>
      </c>
      <c r="L687" s="27" t="s">
        <v>53</v>
      </c>
      <c r="M687" s="27" t="s">
        <v>0</v>
      </c>
      <c r="N687" s="27" t="s">
        <v>1615</v>
      </c>
      <c r="O687" s="27" t="s">
        <v>2159</v>
      </c>
      <c r="P687" s="27" t="s">
        <v>109</v>
      </c>
      <c r="Q687" s="32" t="s">
        <v>1518</v>
      </c>
      <c r="R687" s="27">
        <v>275</v>
      </c>
      <c r="S687" s="27">
        <v>40</v>
      </c>
      <c r="T687" s="27">
        <v>21</v>
      </c>
      <c r="U687" s="27">
        <v>107</v>
      </c>
      <c r="V687" s="27" t="s">
        <v>70</v>
      </c>
      <c r="W687" s="27" t="s">
        <v>1461</v>
      </c>
      <c r="X687" s="27" t="s">
        <v>111</v>
      </c>
      <c r="Y687" s="27" t="s">
        <v>111</v>
      </c>
      <c r="Z687" s="27" t="s">
        <v>111</v>
      </c>
      <c r="AA687" s="27" t="s">
        <v>112</v>
      </c>
      <c r="AB687" s="27" t="s">
        <v>0</v>
      </c>
      <c r="AC687" s="27" t="s">
        <v>0</v>
      </c>
      <c r="AD687" s="47">
        <v>5359</v>
      </c>
      <c r="AE687" s="47">
        <f t="shared" si="52"/>
        <v>6698.75</v>
      </c>
      <c r="AF687" s="48">
        <f t="shared" si="53"/>
        <v>2478.3658000000005</v>
      </c>
      <c r="AG687" s="47">
        <f t="shared" si="54"/>
        <v>3097.9572500000004</v>
      </c>
      <c r="AH687" s="49" t="s">
        <v>0</v>
      </c>
      <c r="AI687" s="50" t="s">
        <v>0</v>
      </c>
      <c r="AJ687" s="49"/>
      <c r="AK687" s="38">
        <f t="shared" si="55"/>
        <v>0</v>
      </c>
      <c r="AN687" s="3">
        <f t="shared" si="56"/>
        <v>1</v>
      </c>
      <c r="AO687" s="3"/>
    </row>
    <row r="688" spans="1:41" ht="13.15" customHeight="1" x14ac:dyDescent="0.25">
      <c r="A688" s="3"/>
      <c r="B688" s="3"/>
      <c r="C688" s="36" t="s">
        <v>12</v>
      </c>
      <c r="D688" s="58">
        <v>624047</v>
      </c>
      <c r="E688" s="27" t="s">
        <v>2160</v>
      </c>
      <c r="F688" s="37">
        <v>16.010000000000002</v>
      </c>
      <c r="G688" s="27" t="s">
        <v>2158</v>
      </c>
      <c r="H688" s="27"/>
      <c r="I688" s="27" t="s">
        <v>53</v>
      </c>
      <c r="J688" s="27" t="s">
        <v>0</v>
      </c>
      <c r="K688" s="27" t="s">
        <v>53</v>
      </c>
      <c r="L688" s="27" t="s">
        <v>53</v>
      </c>
      <c r="M688" s="27" t="s">
        <v>0</v>
      </c>
      <c r="N688" s="27" t="s">
        <v>1051</v>
      </c>
      <c r="O688" s="27" t="s">
        <v>2161</v>
      </c>
      <c r="P688" s="27" t="s">
        <v>88</v>
      </c>
      <c r="Q688" s="32" t="s">
        <v>1479</v>
      </c>
      <c r="R688" s="27">
        <v>275</v>
      </c>
      <c r="S688" s="27">
        <v>40</v>
      </c>
      <c r="T688" s="27">
        <v>21</v>
      </c>
      <c r="U688" s="27">
        <v>107</v>
      </c>
      <c r="V688" s="27" t="s">
        <v>59</v>
      </c>
      <c r="W688" s="27" t="s">
        <v>1461</v>
      </c>
      <c r="X688" s="27" t="s">
        <v>0</v>
      </c>
      <c r="Y688" s="27" t="s">
        <v>0</v>
      </c>
      <c r="Z688" s="27" t="s">
        <v>0</v>
      </c>
      <c r="AA688" s="27" t="s">
        <v>0</v>
      </c>
      <c r="AB688" s="27" t="s">
        <v>0</v>
      </c>
      <c r="AC688" s="27" t="s">
        <v>0</v>
      </c>
      <c r="AD688" s="47">
        <v>4996</v>
      </c>
      <c r="AE688" s="47">
        <f t="shared" si="52"/>
        <v>6245</v>
      </c>
      <c r="AF688" s="48">
        <f t="shared" si="53"/>
        <v>2309.1352000000002</v>
      </c>
      <c r="AG688" s="47">
        <f t="shared" si="54"/>
        <v>2886.4190000000003</v>
      </c>
      <c r="AH688" s="49" t="s">
        <v>0</v>
      </c>
      <c r="AI688" s="50" t="s">
        <v>354</v>
      </c>
      <c r="AJ688" s="49"/>
      <c r="AK688" s="38">
        <f t="shared" si="55"/>
        <v>0</v>
      </c>
      <c r="AN688" s="3">
        <f t="shared" si="56"/>
        <v>1</v>
      </c>
      <c r="AO688" s="3"/>
    </row>
    <row r="689" spans="1:41" ht="13.15" customHeight="1" x14ac:dyDescent="0.25">
      <c r="A689" s="3"/>
      <c r="B689" s="3"/>
      <c r="C689" s="36" t="s">
        <v>12</v>
      </c>
      <c r="D689" s="58">
        <v>756996</v>
      </c>
      <c r="E689" s="27" t="s">
        <v>2162</v>
      </c>
      <c r="F689" s="37">
        <v>16.283999999999999</v>
      </c>
      <c r="G689" s="27" t="s">
        <v>2158</v>
      </c>
      <c r="H689" s="27"/>
      <c r="I689" s="27" t="s">
        <v>53</v>
      </c>
      <c r="J689" s="27" t="s">
        <v>0</v>
      </c>
      <c r="K689" s="27" t="s">
        <v>53</v>
      </c>
      <c r="L689" s="27" t="s">
        <v>53</v>
      </c>
      <c r="M689" s="27" t="s">
        <v>2163</v>
      </c>
      <c r="N689" s="27" t="s">
        <v>1059</v>
      </c>
      <c r="O689" s="27" t="s">
        <v>2164</v>
      </c>
      <c r="P689" s="27" t="s">
        <v>57</v>
      </c>
      <c r="Q689" s="32" t="s">
        <v>1504</v>
      </c>
      <c r="R689" s="27">
        <v>275</v>
      </c>
      <c r="S689" s="27">
        <v>40</v>
      </c>
      <c r="T689" s="27">
        <v>21</v>
      </c>
      <c r="U689" s="27">
        <v>107</v>
      </c>
      <c r="V689" s="27" t="s">
        <v>282</v>
      </c>
      <c r="W689" s="27" t="s">
        <v>1461</v>
      </c>
      <c r="X689" s="27" t="s">
        <v>61</v>
      </c>
      <c r="Y689" s="27" t="s">
        <v>72</v>
      </c>
      <c r="Z689" s="27" t="s">
        <v>90</v>
      </c>
      <c r="AA689" s="27" t="s">
        <v>73</v>
      </c>
      <c r="AB689" s="27" t="s">
        <v>53</v>
      </c>
      <c r="AC689" s="27" t="s">
        <v>0</v>
      </c>
      <c r="AD689" s="47">
        <v>5539</v>
      </c>
      <c r="AE689" s="47">
        <f t="shared" si="52"/>
        <v>6923.75</v>
      </c>
      <c r="AF689" s="48">
        <f t="shared" si="53"/>
        <v>2562.2818000000007</v>
      </c>
      <c r="AG689" s="47">
        <f t="shared" si="54"/>
        <v>3202.8522500000008</v>
      </c>
      <c r="AH689" s="49" t="s">
        <v>390</v>
      </c>
      <c r="AI689" s="50" t="s">
        <v>0</v>
      </c>
      <c r="AJ689" s="49"/>
      <c r="AK689" s="38">
        <f t="shared" si="55"/>
        <v>0</v>
      </c>
      <c r="AN689" s="3">
        <f t="shared" si="56"/>
        <v>1</v>
      </c>
      <c r="AO689" s="3"/>
    </row>
    <row r="690" spans="1:41" ht="13.15" customHeight="1" x14ac:dyDescent="0.25">
      <c r="A690" s="3"/>
      <c r="B690" s="3"/>
      <c r="C690" s="36" t="s">
        <v>12</v>
      </c>
      <c r="D690" s="58">
        <v>867263</v>
      </c>
      <c r="E690" s="27" t="s">
        <v>2165</v>
      </c>
      <c r="F690" s="37">
        <v>16</v>
      </c>
      <c r="G690" s="27" t="s">
        <v>2158</v>
      </c>
      <c r="H690" s="27"/>
      <c r="I690" s="27" t="s">
        <v>53</v>
      </c>
      <c r="J690" s="27" t="s">
        <v>0</v>
      </c>
      <c r="K690" s="27" t="s">
        <v>53</v>
      </c>
      <c r="L690" s="27" t="s">
        <v>53</v>
      </c>
      <c r="M690" s="27" t="s">
        <v>2166</v>
      </c>
      <c r="N690" s="27" t="s">
        <v>1059</v>
      </c>
      <c r="O690" s="27" t="s">
        <v>2164</v>
      </c>
      <c r="P690" s="27" t="s">
        <v>57</v>
      </c>
      <c r="Q690" s="32" t="s">
        <v>1504</v>
      </c>
      <c r="R690" s="27">
        <v>275</v>
      </c>
      <c r="S690" s="27">
        <v>40</v>
      </c>
      <c r="T690" s="27">
        <v>21</v>
      </c>
      <c r="U690" s="27">
        <v>107</v>
      </c>
      <c r="V690" s="27" t="s">
        <v>282</v>
      </c>
      <c r="W690" s="27" t="s">
        <v>1461</v>
      </c>
      <c r="X690" s="27" t="s">
        <v>72</v>
      </c>
      <c r="Y690" s="27" t="s">
        <v>72</v>
      </c>
      <c r="Z690" s="27" t="s">
        <v>72</v>
      </c>
      <c r="AA690" s="27" t="s">
        <v>1354</v>
      </c>
      <c r="AB690" s="27" t="s">
        <v>53</v>
      </c>
      <c r="AC690" s="27" t="s">
        <v>0</v>
      </c>
      <c r="AD690" s="47">
        <v>5433</v>
      </c>
      <c r="AE690" s="47">
        <f t="shared" si="52"/>
        <v>6791.25</v>
      </c>
      <c r="AF690" s="48">
        <f t="shared" si="53"/>
        <v>2512.8646000000003</v>
      </c>
      <c r="AG690" s="47">
        <f t="shared" si="54"/>
        <v>3141.0807500000005</v>
      </c>
      <c r="AH690" s="49" t="s">
        <v>0</v>
      </c>
      <c r="AI690" s="50" t="s">
        <v>0</v>
      </c>
      <c r="AJ690" s="49"/>
      <c r="AK690" s="38">
        <f t="shared" si="55"/>
        <v>0</v>
      </c>
      <c r="AN690" s="3">
        <f t="shared" si="56"/>
        <v>1</v>
      </c>
      <c r="AO690" s="3"/>
    </row>
    <row r="691" spans="1:41" ht="13.15" customHeight="1" x14ac:dyDescent="0.25">
      <c r="A691" s="3"/>
      <c r="B691" s="3"/>
      <c r="C691" s="36" t="s">
        <v>12</v>
      </c>
      <c r="D691" s="58">
        <v>201386</v>
      </c>
      <c r="E691" s="27" t="s">
        <v>2167</v>
      </c>
      <c r="F691" s="37">
        <v>16.617000000000001</v>
      </c>
      <c r="G691" s="27" t="s">
        <v>2168</v>
      </c>
      <c r="H691" s="27"/>
      <c r="I691" s="27" t="s">
        <v>53</v>
      </c>
      <c r="J691" s="27" t="s">
        <v>0</v>
      </c>
      <c r="K691" s="27" t="s">
        <v>53</v>
      </c>
      <c r="L691" s="27" t="s">
        <v>53</v>
      </c>
      <c r="M691" s="27" t="s">
        <v>0</v>
      </c>
      <c r="N691" s="27" t="s">
        <v>699</v>
      </c>
      <c r="O691" s="27" t="s">
        <v>2169</v>
      </c>
      <c r="P691" s="27" t="s">
        <v>109</v>
      </c>
      <c r="Q691" s="32" t="s">
        <v>1518</v>
      </c>
      <c r="R691" s="27">
        <v>285</v>
      </c>
      <c r="S691" s="27">
        <v>40</v>
      </c>
      <c r="T691" s="27">
        <v>21</v>
      </c>
      <c r="U691" s="27">
        <v>109</v>
      </c>
      <c r="V691" s="27" t="s">
        <v>59</v>
      </c>
      <c r="W691" s="27" t="s">
        <v>1461</v>
      </c>
      <c r="X691" s="27" t="s">
        <v>111</v>
      </c>
      <c r="Y691" s="27" t="s">
        <v>111</v>
      </c>
      <c r="Z691" s="27" t="s">
        <v>111</v>
      </c>
      <c r="AA691" s="27" t="s">
        <v>112</v>
      </c>
      <c r="AB691" s="27" t="s">
        <v>0</v>
      </c>
      <c r="AC691" s="27" t="s">
        <v>0</v>
      </c>
      <c r="AD691" s="47">
        <v>5497</v>
      </c>
      <c r="AE691" s="47">
        <f t="shared" si="52"/>
        <v>6871.25</v>
      </c>
      <c r="AF691" s="48">
        <f t="shared" si="53"/>
        <v>2542.7014000000004</v>
      </c>
      <c r="AG691" s="47">
        <f t="shared" si="54"/>
        <v>3178.3767500000004</v>
      </c>
      <c r="AH691" s="49" t="s">
        <v>0</v>
      </c>
      <c r="AI691" s="50" t="s">
        <v>667</v>
      </c>
      <c r="AJ691" s="49"/>
      <c r="AK691" s="38">
        <f t="shared" si="55"/>
        <v>0</v>
      </c>
      <c r="AN691" s="3">
        <f t="shared" si="56"/>
        <v>0</v>
      </c>
      <c r="AO691" s="3"/>
    </row>
    <row r="692" spans="1:41" ht="13.15" customHeight="1" x14ac:dyDescent="0.25">
      <c r="A692" s="3"/>
      <c r="B692" s="3"/>
      <c r="C692" s="36" t="s">
        <v>12</v>
      </c>
      <c r="D692" s="58">
        <v>778095</v>
      </c>
      <c r="E692" s="27" t="s">
        <v>2170</v>
      </c>
      <c r="F692" s="37">
        <v>16.12</v>
      </c>
      <c r="G692" s="27" t="s">
        <v>2168</v>
      </c>
      <c r="H692" s="27"/>
      <c r="I692" s="27" t="s">
        <v>53</v>
      </c>
      <c r="J692" s="27" t="s">
        <v>0</v>
      </c>
      <c r="K692" s="27" t="s">
        <v>53</v>
      </c>
      <c r="L692" s="27" t="s">
        <v>53</v>
      </c>
      <c r="M692" s="27" t="s">
        <v>0</v>
      </c>
      <c r="N692" s="27" t="s">
        <v>699</v>
      </c>
      <c r="O692" s="27" t="s">
        <v>2169</v>
      </c>
      <c r="P692" s="27" t="s">
        <v>88</v>
      </c>
      <c r="Q692" s="32" t="s">
        <v>1479</v>
      </c>
      <c r="R692" s="27">
        <v>285</v>
      </c>
      <c r="S692" s="27">
        <v>40</v>
      </c>
      <c r="T692" s="27">
        <v>21</v>
      </c>
      <c r="U692" s="27">
        <v>109</v>
      </c>
      <c r="V692" s="27" t="s">
        <v>59</v>
      </c>
      <c r="W692" s="27" t="s">
        <v>1461</v>
      </c>
      <c r="X692" s="27" t="s">
        <v>0</v>
      </c>
      <c r="Y692" s="27" t="s">
        <v>0</v>
      </c>
      <c r="Z692" s="27" t="s">
        <v>0</v>
      </c>
      <c r="AA692" s="27" t="s">
        <v>0</v>
      </c>
      <c r="AB692" s="27" t="s">
        <v>0</v>
      </c>
      <c r="AC692" s="27" t="s">
        <v>0</v>
      </c>
      <c r="AD692" s="47">
        <v>5137</v>
      </c>
      <c r="AE692" s="47">
        <f t="shared" si="52"/>
        <v>6421.25</v>
      </c>
      <c r="AF692" s="48">
        <f t="shared" si="53"/>
        <v>2374.8694000000005</v>
      </c>
      <c r="AG692" s="47">
        <f t="shared" si="54"/>
        <v>2968.5867500000004</v>
      </c>
      <c r="AH692" s="49" t="s">
        <v>0</v>
      </c>
      <c r="AI692" s="50" t="s">
        <v>354</v>
      </c>
      <c r="AJ692" s="49"/>
      <c r="AK692" s="38">
        <f t="shared" si="55"/>
        <v>0</v>
      </c>
      <c r="AN692" s="3">
        <f t="shared" si="56"/>
        <v>0</v>
      </c>
      <c r="AO692" s="3"/>
    </row>
    <row r="693" spans="1:41" ht="13.15" customHeight="1" x14ac:dyDescent="0.25">
      <c r="A693" s="3"/>
      <c r="B693" s="3"/>
      <c r="C693" s="36" t="s">
        <v>12</v>
      </c>
      <c r="D693" s="58">
        <v>166374</v>
      </c>
      <c r="E693" s="27" t="s">
        <v>2171</v>
      </c>
      <c r="F693" s="37">
        <v>16.518000000000001</v>
      </c>
      <c r="G693" s="27" t="s">
        <v>2168</v>
      </c>
      <c r="H693" s="27"/>
      <c r="I693" s="27" t="s">
        <v>53</v>
      </c>
      <c r="J693" s="27" t="s">
        <v>0</v>
      </c>
      <c r="K693" s="27" t="s">
        <v>53</v>
      </c>
      <c r="L693" s="27" t="s">
        <v>53</v>
      </c>
      <c r="M693" s="27" t="s">
        <v>2172</v>
      </c>
      <c r="N693" s="27" t="s">
        <v>1442</v>
      </c>
      <c r="O693" s="27" t="s">
        <v>2173</v>
      </c>
      <c r="P693" s="27" t="s">
        <v>57</v>
      </c>
      <c r="Q693" s="32" t="s">
        <v>1504</v>
      </c>
      <c r="R693" s="27">
        <v>285</v>
      </c>
      <c r="S693" s="27">
        <v>40</v>
      </c>
      <c r="T693" s="27">
        <v>21</v>
      </c>
      <c r="U693" s="27">
        <v>109</v>
      </c>
      <c r="V693" s="27" t="s">
        <v>282</v>
      </c>
      <c r="W693" s="27" t="s">
        <v>1461</v>
      </c>
      <c r="X693" s="27" t="s">
        <v>72</v>
      </c>
      <c r="Y693" s="27" t="s">
        <v>72</v>
      </c>
      <c r="Z693" s="27" t="s">
        <v>62</v>
      </c>
      <c r="AA693" s="27" t="s">
        <v>1056</v>
      </c>
      <c r="AB693" s="27" t="s">
        <v>53</v>
      </c>
      <c r="AC693" s="27" t="s">
        <v>0</v>
      </c>
      <c r="AD693" s="47">
        <v>5454</v>
      </c>
      <c r="AE693" s="47">
        <f t="shared" si="52"/>
        <v>6817.5</v>
      </c>
      <c r="AF693" s="48">
        <f t="shared" si="53"/>
        <v>2522.6548000000003</v>
      </c>
      <c r="AG693" s="47">
        <f t="shared" si="54"/>
        <v>3153.3185000000003</v>
      </c>
      <c r="AH693" s="49" t="s">
        <v>0</v>
      </c>
      <c r="AI693" s="50" t="s">
        <v>0</v>
      </c>
      <c r="AJ693" s="49"/>
      <c r="AK693" s="38">
        <f t="shared" si="55"/>
        <v>0</v>
      </c>
      <c r="AN693" s="3">
        <f t="shared" si="56"/>
        <v>0</v>
      </c>
      <c r="AO693" s="3"/>
    </row>
    <row r="694" spans="1:41" ht="13.15" customHeight="1" x14ac:dyDescent="0.25">
      <c r="A694" s="3"/>
      <c r="B694" s="3"/>
      <c r="C694" s="36" t="s">
        <v>12</v>
      </c>
      <c r="D694" s="58">
        <v>627830</v>
      </c>
      <c r="E694" s="27" t="s">
        <v>2174</v>
      </c>
      <c r="F694" s="37">
        <v>16.125</v>
      </c>
      <c r="G694" s="27" t="s">
        <v>2168</v>
      </c>
      <c r="H694" s="27"/>
      <c r="I694" s="27" t="s">
        <v>53</v>
      </c>
      <c r="J694" s="27" t="s">
        <v>0</v>
      </c>
      <c r="K694" s="27" t="s">
        <v>53</v>
      </c>
      <c r="L694" s="27" t="s">
        <v>53</v>
      </c>
      <c r="M694" s="27" t="s">
        <v>2175</v>
      </c>
      <c r="N694" s="27" t="s">
        <v>1442</v>
      </c>
      <c r="O694" s="27" t="s">
        <v>2173</v>
      </c>
      <c r="P694" s="27" t="s">
        <v>57</v>
      </c>
      <c r="Q694" s="32" t="s">
        <v>1504</v>
      </c>
      <c r="R694" s="27">
        <v>285</v>
      </c>
      <c r="S694" s="27">
        <v>40</v>
      </c>
      <c r="T694" s="27">
        <v>21</v>
      </c>
      <c r="U694" s="27">
        <v>109</v>
      </c>
      <c r="V694" s="27" t="s">
        <v>282</v>
      </c>
      <c r="W694" s="27" t="s">
        <v>1461</v>
      </c>
      <c r="X694" s="27" t="s">
        <v>72</v>
      </c>
      <c r="Y694" s="27" t="s">
        <v>72</v>
      </c>
      <c r="Z694" s="27" t="s">
        <v>62</v>
      </c>
      <c r="AA694" s="27" t="s">
        <v>1354</v>
      </c>
      <c r="AB694" s="27" t="s">
        <v>53</v>
      </c>
      <c r="AC694" s="27" t="s">
        <v>0</v>
      </c>
      <c r="AD694" s="47">
        <v>5561</v>
      </c>
      <c r="AE694" s="47">
        <f t="shared" si="52"/>
        <v>6951.25</v>
      </c>
      <c r="AF694" s="48">
        <f t="shared" si="53"/>
        <v>2572.5382000000004</v>
      </c>
      <c r="AG694" s="47">
        <f t="shared" si="54"/>
        <v>3215.6727500000006</v>
      </c>
      <c r="AH694" s="49" t="s">
        <v>1781</v>
      </c>
      <c r="AI694" s="50" t="s">
        <v>1131</v>
      </c>
      <c r="AJ694" s="49"/>
      <c r="AK694" s="38">
        <f t="shared" si="55"/>
        <v>0</v>
      </c>
      <c r="AN694" s="3">
        <f t="shared" si="56"/>
        <v>0</v>
      </c>
      <c r="AO694" s="3"/>
    </row>
    <row r="695" spans="1:41" ht="13.15" customHeight="1" x14ac:dyDescent="0.25">
      <c r="A695" s="3"/>
      <c r="B695" s="3"/>
      <c r="C695" s="36" t="s">
        <v>12</v>
      </c>
      <c r="D695" s="58">
        <v>86024</v>
      </c>
      <c r="E695" s="27" t="s">
        <v>2176</v>
      </c>
      <c r="F695" s="37">
        <v>18.265999999999998</v>
      </c>
      <c r="G695" s="27" t="s">
        <v>2177</v>
      </c>
      <c r="H695" s="27"/>
      <c r="I695" s="27" t="s">
        <v>53</v>
      </c>
      <c r="J695" s="27" t="s">
        <v>0</v>
      </c>
      <c r="K695" s="27" t="s">
        <v>53</v>
      </c>
      <c r="L695" s="27" t="s">
        <v>53</v>
      </c>
      <c r="M695" s="27" t="s">
        <v>0</v>
      </c>
      <c r="N695" s="27" t="s">
        <v>1477</v>
      </c>
      <c r="O695" s="27" t="s">
        <v>2178</v>
      </c>
      <c r="P695" s="27" t="s">
        <v>109</v>
      </c>
      <c r="Q695" s="32" t="s">
        <v>1518</v>
      </c>
      <c r="R695" s="27">
        <v>295</v>
      </c>
      <c r="S695" s="27">
        <v>40</v>
      </c>
      <c r="T695" s="27">
        <v>21</v>
      </c>
      <c r="U695" s="27">
        <v>111</v>
      </c>
      <c r="V695" s="27" t="s">
        <v>70</v>
      </c>
      <c r="W695" s="27" t="s">
        <v>1461</v>
      </c>
      <c r="X695" s="27" t="s">
        <v>111</v>
      </c>
      <c r="Y695" s="27" t="s">
        <v>111</v>
      </c>
      <c r="Z695" s="27" t="s">
        <v>111</v>
      </c>
      <c r="AA695" s="27" t="s">
        <v>112</v>
      </c>
      <c r="AB695" s="27" t="s">
        <v>0</v>
      </c>
      <c r="AC695" s="27" t="s">
        <v>0</v>
      </c>
      <c r="AD695" s="47">
        <v>5620</v>
      </c>
      <c r="AE695" s="47">
        <f t="shared" si="52"/>
        <v>7025</v>
      </c>
      <c r="AF695" s="48">
        <f t="shared" si="53"/>
        <v>2600.0440000000003</v>
      </c>
      <c r="AG695" s="47">
        <f t="shared" si="54"/>
        <v>3250.0550000000003</v>
      </c>
      <c r="AH695" s="49" t="s">
        <v>0</v>
      </c>
      <c r="AI695" s="50" t="s">
        <v>0</v>
      </c>
      <c r="AJ695" s="49"/>
      <c r="AK695" s="38">
        <f t="shared" si="55"/>
        <v>0</v>
      </c>
      <c r="AN695" s="3">
        <f t="shared" si="56"/>
        <v>1</v>
      </c>
      <c r="AO695" s="3"/>
    </row>
    <row r="696" spans="1:41" ht="13.15" customHeight="1" x14ac:dyDescent="0.25">
      <c r="A696" s="3"/>
      <c r="B696" s="3"/>
      <c r="C696" s="36" t="s">
        <v>12</v>
      </c>
      <c r="D696" s="58">
        <v>550082</v>
      </c>
      <c r="E696" s="27" t="s">
        <v>2179</v>
      </c>
      <c r="F696" s="37">
        <v>17.78</v>
      </c>
      <c r="G696" s="27" t="s">
        <v>2177</v>
      </c>
      <c r="H696" s="27"/>
      <c r="I696" s="27" t="s">
        <v>53</v>
      </c>
      <c r="J696" s="27" t="s">
        <v>0</v>
      </c>
      <c r="K696" s="27" t="s">
        <v>53</v>
      </c>
      <c r="L696" s="27" t="s">
        <v>53</v>
      </c>
      <c r="M696" s="27" t="s">
        <v>2180</v>
      </c>
      <c r="N696" s="27" t="s">
        <v>1547</v>
      </c>
      <c r="O696" s="27" t="s">
        <v>2181</v>
      </c>
      <c r="P696" s="27" t="s">
        <v>88</v>
      </c>
      <c r="Q696" s="32" t="s">
        <v>1479</v>
      </c>
      <c r="R696" s="27">
        <v>295</v>
      </c>
      <c r="S696" s="27">
        <v>40</v>
      </c>
      <c r="T696" s="27">
        <v>21</v>
      </c>
      <c r="U696" s="27">
        <v>111</v>
      </c>
      <c r="V696" s="27" t="s">
        <v>59</v>
      </c>
      <c r="W696" s="27" t="s">
        <v>1461</v>
      </c>
      <c r="X696" s="27" t="s">
        <v>62</v>
      </c>
      <c r="Y696" s="27" t="s">
        <v>71</v>
      </c>
      <c r="Z696" s="27" t="s">
        <v>90</v>
      </c>
      <c r="AA696" s="27" t="s">
        <v>658</v>
      </c>
      <c r="AB696" s="27" t="s">
        <v>53</v>
      </c>
      <c r="AC696" s="27" t="s">
        <v>53</v>
      </c>
      <c r="AD696" s="47">
        <v>5163</v>
      </c>
      <c r="AE696" s="47">
        <f t="shared" si="52"/>
        <v>6453.75</v>
      </c>
      <c r="AF696" s="48">
        <f t="shared" si="53"/>
        <v>2386.9906000000005</v>
      </c>
      <c r="AG696" s="47">
        <f t="shared" si="54"/>
        <v>2983.7382500000008</v>
      </c>
      <c r="AH696" s="49" t="s">
        <v>0</v>
      </c>
      <c r="AI696" s="50" t="s">
        <v>354</v>
      </c>
      <c r="AJ696" s="49"/>
      <c r="AK696" s="38">
        <f t="shared" si="55"/>
        <v>0</v>
      </c>
      <c r="AN696" s="3">
        <f t="shared" si="56"/>
        <v>1</v>
      </c>
      <c r="AO696" s="3"/>
    </row>
    <row r="697" spans="1:41" ht="13.15" customHeight="1" x14ac:dyDescent="0.25">
      <c r="A697" s="3"/>
      <c r="B697" s="3"/>
      <c r="C697" s="36" t="s">
        <v>12</v>
      </c>
      <c r="D697" s="58">
        <v>665859</v>
      </c>
      <c r="E697" s="27" t="s">
        <v>2182</v>
      </c>
      <c r="F697" s="37">
        <v>18.567</v>
      </c>
      <c r="G697" s="27" t="s">
        <v>2177</v>
      </c>
      <c r="H697" s="27"/>
      <c r="I697" s="27" t="s">
        <v>53</v>
      </c>
      <c r="J697" s="27" t="s">
        <v>0</v>
      </c>
      <c r="K697" s="27" t="s">
        <v>53</v>
      </c>
      <c r="L697" s="27" t="s">
        <v>53</v>
      </c>
      <c r="M697" s="27" t="s">
        <v>2183</v>
      </c>
      <c r="N697" s="27" t="s">
        <v>1751</v>
      </c>
      <c r="O697" s="27" t="s">
        <v>2184</v>
      </c>
      <c r="P697" s="27" t="s">
        <v>57</v>
      </c>
      <c r="Q697" s="32" t="s">
        <v>1504</v>
      </c>
      <c r="R697" s="27">
        <v>295</v>
      </c>
      <c r="S697" s="27">
        <v>40</v>
      </c>
      <c r="T697" s="27">
        <v>21</v>
      </c>
      <c r="U697" s="27">
        <v>111</v>
      </c>
      <c r="V697" s="27" t="s">
        <v>282</v>
      </c>
      <c r="W697" s="27" t="s">
        <v>1461</v>
      </c>
      <c r="X697" s="27" t="s">
        <v>72</v>
      </c>
      <c r="Y697" s="27" t="s">
        <v>72</v>
      </c>
      <c r="Z697" s="27" t="s">
        <v>62</v>
      </c>
      <c r="AA697" s="27" t="s">
        <v>1070</v>
      </c>
      <c r="AB697" s="27" t="s">
        <v>53</v>
      </c>
      <c r="AC697" s="27" t="s">
        <v>0</v>
      </c>
      <c r="AD697" s="47">
        <v>5620</v>
      </c>
      <c r="AE697" s="47">
        <f t="shared" si="52"/>
        <v>7025</v>
      </c>
      <c r="AF697" s="48">
        <f t="shared" si="53"/>
        <v>2600.0440000000003</v>
      </c>
      <c r="AG697" s="47">
        <f t="shared" si="54"/>
        <v>3250.0550000000003</v>
      </c>
      <c r="AH697" s="49" t="s">
        <v>0</v>
      </c>
      <c r="AI697" s="50" t="s">
        <v>0</v>
      </c>
      <c r="AJ697" s="49"/>
      <c r="AK697" s="38">
        <f t="shared" si="55"/>
        <v>0</v>
      </c>
      <c r="AN697" s="3">
        <f t="shared" si="56"/>
        <v>1</v>
      </c>
      <c r="AO697" s="3"/>
    </row>
    <row r="698" spans="1:41" ht="13.15" customHeight="1" x14ac:dyDescent="0.25">
      <c r="A698" s="3"/>
      <c r="B698" s="3"/>
      <c r="C698" s="36" t="s">
        <v>12</v>
      </c>
      <c r="D698" s="58">
        <v>789107</v>
      </c>
      <c r="E698" s="27" t="s">
        <v>2185</v>
      </c>
      <c r="F698" s="37">
        <v>18.309999999999999</v>
      </c>
      <c r="G698" s="27" t="s">
        <v>2186</v>
      </c>
      <c r="H698" s="27"/>
      <c r="I698" s="27" t="s">
        <v>53</v>
      </c>
      <c r="J698" s="27" t="s">
        <v>0</v>
      </c>
      <c r="K698" s="27" t="s">
        <v>53</v>
      </c>
      <c r="L698" s="27" t="s">
        <v>53</v>
      </c>
      <c r="M698" s="27" t="s">
        <v>0</v>
      </c>
      <c r="N698" s="27" t="s">
        <v>1663</v>
      </c>
      <c r="O698" s="27" t="s">
        <v>2187</v>
      </c>
      <c r="P698" s="27" t="s">
        <v>109</v>
      </c>
      <c r="Q698" s="32" t="s">
        <v>1518</v>
      </c>
      <c r="R698" s="27">
        <v>305</v>
      </c>
      <c r="S698" s="27">
        <v>40</v>
      </c>
      <c r="T698" s="27">
        <v>21</v>
      </c>
      <c r="U698" s="27">
        <v>113</v>
      </c>
      <c r="V698" s="27" t="s">
        <v>70</v>
      </c>
      <c r="W698" s="27" t="s">
        <v>1461</v>
      </c>
      <c r="X698" s="27" t="s">
        <v>111</v>
      </c>
      <c r="Y698" s="27" t="s">
        <v>111</v>
      </c>
      <c r="Z698" s="27" t="s">
        <v>111</v>
      </c>
      <c r="AA698" s="27" t="s">
        <v>112</v>
      </c>
      <c r="AB698" s="27" t="s">
        <v>0</v>
      </c>
      <c r="AC698" s="27" t="s">
        <v>0</v>
      </c>
      <c r="AD698" s="47">
        <v>5439</v>
      </c>
      <c r="AE698" s="47">
        <f t="shared" si="52"/>
        <v>6798.75</v>
      </c>
      <c r="AF698" s="48">
        <f t="shared" si="53"/>
        <v>2515.6618000000003</v>
      </c>
      <c r="AG698" s="47">
        <f t="shared" si="54"/>
        <v>3144.5772500000003</v>
      </c>
      <c r="AH698" s="49" t="s">
        <v>0</v>
      </c>
      <c r="AI698" s="50" t="s">
        <v>667</v>
      </c>
      <c r="AJ698" s="49"/>
      <c r="AK698" s="38">
        <f t="shared" si="55"/>
        <v>0</v>
      </c>
      <c r="AN698" s="3">
        <f t="shared" si="56"/>
        <v>0</v>
      </c>
      <c r="AO698" s="3"/>
    </row>
    <row r="699" spans="1:41" ht="13.15" customHeight="1" x14ac:dyDescent="0.25">
      <c r="A699" s="3"/>
      <c r="B699" s="3"/>
      <c r="C699" s="36" t="s">
        <v>12</v>
      </c>
      <c r="D699" s="58">
        <v>293856</v>
      </c>
      <c r="E699" s="27" t="s">
        <v>2188</v>
      </c>
      <c r="F699" s="37">
        <v>15</v>
      </c>
      <c r="G699" s="27" t="s">
        <v>2186</v>
      </c>
      <c r="H699" s="27"/>
      <c r="I699" s="27" t="s">
        <v>53</v>
      </c>
      <c r="J699" s="27" t="s">
        <v>0</v>
      </c>
      <c r="K699" s="27" t="s">
        <v>53</v>
      </c>
      <c r="L699" s="27" t="s">
        <v>53</v>
      </c>
      <c r="M699" s="27" t="s">
        <v>2189</v>
      </c>
      <c r="N699" s="27" t="s">
        <v>1764</v>
      </c>
      <c r="O699" s="27" t="s">
        <v>2190</v>
      </c>
      <c r="P699" s="27" t="s">
        <v>88</v>
      </c>
      <c r="Q699" s="32" t="s">
        <v>1479</v>
      </c>
      <c r="R699" s="27">
        <v>305</v>
      </c>
      <c r="S699" s="27">
        <v>40</v>
      </c>
      <c r="T699" s="27">
        <v>21</v>
      </c>
      <c r="U699" s="27">
        <v>113</v>
      </c>
      <c r="V699" s="27" t="s">
        <v>59</v>
      </c>
      <c r="W699" s="27" t="s">
        <v>1461</v>
      </c>
      <c r="X699" s="27" t="s">
        <v>62</v>
      </c>
      <c r="Y699" s="27" t="s">
        <v>71</v>
      </c>
      <c r="Z699" s="27" t="s">
        <v>90</v>
      </c>
      <c r="AA699" s="27" t="s">
        <v>201</v>
      </c>
      <c r="AB699" s="27" t="s">
        <v>53</v>
      </c>
      <c r="AC699" s="27" t="s">
        <v>53</v>
      </c>
      <c r="AD699" s="47">
        <v>5595</v>
      </c>
      <c r="AE699" s="47">
        <f t="shared" si="52"/>
        <v>6993.75</v>
      </c>
      <c r="AF699" s="48">
        <f t="shared" si="53"/>
        <v>2588.3890000000006</v>
      </c>
      <c r="AG699" s="47">
        <f t="shared" si="54"/>
        <v>3235.4862500000008</v>
      </c>
      <c r="AH699" s="49" t="s">
        <v>0</v>
      </c>
      <c r="AI699" s="50" t="s">
        <v>667</v>
      </c>
      <c r="AJ699" s="49"/>
      <c r="AK699" s="38">
        <f t="shared" si="55"/>
        <v>0</v>
      </c>
      <c r="AN699" s="3">
        <f t="shared" si="56"/>
        <v>0</v>
      </c>
      <c r="AO699" s="3"/>
    </row>
    <row r="700" spans="1:41" ht="13.15" customHeight="1" x14ac:dyDescent="0.25">
      <c r="A700" s="3"/>
      <c r="B700" s="3"/>
      <c r="C700" s="36" t="s">
        <v>12</v>
      </c>
      <c r="D700" s="58">
        <v>598178</v>
      </c>
      <c r="E700" s="27" t="s">
        <v>2191</v>
      </c>
      <c r="F700" s="37">
        <v>17.803999999999998</v>
      </c>
      <c r="G700" s="27" t="s">
        <v>2186</v>
      </c>
      <c r="H700" s="27"/>
      <c r="I700" s="27" t="s">
        <v>53</v>
      </c>
      <c r="J700" s="27" t="s">
        <v>0</v>
      </c>
      <c r="K700" s="27" t="s">
        <v>53</v>
      </c>
      <c r="L700" s="27" t="s">
        <v>53</v>
      </c>
      <c r="M700" s="27" t="s">
        <v>0</v>
      </c>
      <c r="N700" s="27" t="s">
        <v>1677</v>
      </c>
      <c r="O700" s="27" t="s">
        <v>2192</v>
      </c>
      <c r="P700" s="27" t="s">
        <v>57</v>
      </c>
      <c r="Q700" s="32" t="s">
        <v>1504</v>
      </c>
      <c r="R700" s="27">
        <v>305</v>
      </c>
      <c r="S700" s="27">
        <v>40</v>
      </c>
      <c r="T700" s="27">
        <v>21</v>
      </c>
      <c r="U700" s="27">
        <v>113</v>
      </c>
      <c r="V700" s="27" t="s">
        <v>282</v>
      </c>
      <c r="W700" s="27" t="s">
        <v>1461</v>
      </c>
      <c r="X700" s="27" t="s">
        <v>0</v>
      </c>
      <c r="Y700" s="27" t="s">
        <v>0</v>
      </c>
      <c r="Z700" s="27" t="s">
        <v>0</v>
      </c>
      <c r="AA700" s="27" t="s">
        <v>0</v>
      </c>
      <c r="AB700" s="27" t="s">
        <v>0</v>
      </c>
      <c r="AC700" s="27" t="s">
        <v>0</v>
      </c>
      <c r="AD700" s="47">
        <v>4813</v>
      </c>
      <c r="AE700" s="47">
        <f t="shared" si="52"/>
        <v>6016.25</v>
      </c>
      <c r="AF700" s="48">
        <f t="shared" si="53"/>
        <v>2223.8206000000005</v>
      </c>
      <c r="AG700" s="47">
        <f t="shared" si="54"/>
        <v>2779.7757500000007</v>
      </c>
      <c r="AH700" s="49" t="s">
        <v>1792</v>
      </c>
      <c r="AI700" s="50" t="s">
        <v>1131</v>
      </c>
      <c r="AJ700" s="49"/>
      <c r="AK700" s="38">
        <f t="shared" si="55"/>
        <v>0</v>
      </c>
      <c r="AN700" s="3">
        <f t="shared" si="56"/>
        <v>0</v>
      </c>
      <c r="AO700" s="3"/>
    </row>
    <row r="701" spans="1:41" ht="13.15" customHeight="1" x14ac:dyDescent="0.25">
      <c r="A701" s="3"/>
      <c r="B701" s="3"/>
      <c r="C701" s="36" t="s">
        <v>12</v>
      </c>
      <c r="D701" s="58">
        <v>521109</v>
      </c>
      <c r="E701" s="27" t="s">
        <v>2193</v>
      </c>
      <c r="F701" s="37">
        <v>18.265999999999998</v>
      </c>
      <c r="G701" s="27" t="s">
        <v>2194</v>
      </c>
      <c r="H701" s="27"/>
      <c r="I701" s="27" t="s">
        <v>53</v>
      </c>
      <c r="J701" s="27" t="s">
        <v>0</v>
      </c>
      <c r="K701" s="27" t="s">
        <v>53</v>
      </c>
      <c r="L701" s="27" t="s">
        <v>53</v>
      </c>
      <c r="M701" s="27" t="s">
        <v>0</v>
      </c>
      <c r="N701" s="27" t="s">
        <v>1493</v>
      </c>
      <c r="O701" s="27" t="s">
        <v>2195</v>
      </c>
      <c r="P701" s="27" t="s">
        <v>109</v>
      </c>
      <c r="Q701" s="32" t="s">
        <v>1518</v>
      </c>
      <c r="R701" s="27">
        <v>315</v>
      </c>
      <c r="S701" s="27">
        <v>40</v>
      </c>
      <c r="T701" s="27">
        <v>21</v>
      </c>
      <c r="U701" s="27">
        <v>115</v>
      </c>
      <c r="V701" s="27" t="s">
        <v>70</v>
      </c>
      <c r="W701" s="27" t="s">
        <v>1461</v>
      </c>
      <c r="X701" s="27" t="s">
        <v>111</v>
      </c>
      <c r="Y701" s="27" t="s">
        <v>111</v>
      </c>
      <c r="Z701" s="27" t="s">
        <v>111</v>
      </c>
      <c r="AA701" s="27" t="s">
        <v>112</v>
      </c>
      <c r="AB701" s="27" t="s">
        <v>0</v>
      </c>
      <c r="AC701" s="27" t="s">
        <v>0</v>
      </c>
      <c r="AD701" s="47">
        <v>6097</v>
      </c>
      <c r="AE701" s="47">
        <f t="shared" si="52"/>
        <v>7621.25</v>
      </c>
      <c r="AF701" s="48">
        <f t="shared" si="53"/>
        <v>2822.4214000000002</v>
      </c>
      <c r="AG701" s="47">
        <f t="shared" si="54"/>
        <v>3528.02675</v>
      </c>
      <c r="AH701" s="49" t="s">
        <v>0</v>
      </c>
      <c r="AI701" s="50" t="s">
        <v>0</v>
      </c>
      <c r="AJ701" s="49"/>
      <c r="AK701" s="38">
        <f t="shared" si="55"/>
        <v>0</v>
      </c>
      <c r="AN701" s="3">
        <f t="shared" si="56"/>
        <v>1</v>
      </c>
      <c r="AO701" s="3"/>
    </row>
    <row r="702" spans="1:41" ht="13.15" customHeight="1" x14ac:dyDescent="0.25">
      <c r="A702" s="3"/>
      <c r="B702" s="3"/>
      <c r="C702" s="36" t="s">
        <v>12</v>
      </c>
      <c r="D702" s="58">
        <v>788814</v>
      </c>
      <c r="E702" s="27" t="s">
        <v>2196</v>
      </c>
      <c r="F702" s="37">
        <v>17.503</v>
      </c>
      <c r="G702" s="27" t="s">
        <v>2194</v>
      </c>
      <c r="H702" s="27"/>
      <c r="I702" s="27" t="s">
        <v>53</v>
      </c>
      <c r="J702" s="27" t="s">
        <v>0</v>
      </c>
      <c r="K702" s="27" t="s">
        <v>53</v>
      </c>
      <c r="L702" s="27" t="s">
        <v>53</v>
      </c>
      <c r="M702" s="27" t="s">
        <v>2197</v>
      </c>
      <c r="N702" s="27" t="s">
        <v>1931</v>
      </c>
      <c r="O702" s="27" t="s">
        <v>2198</v>
      </c>
      <c r="P702" s="27" t="s">
        <v>88</v>
      </c>
      <c r="Q702" s="32" t="s">
        <v>1479</v>
      </c>
      <c r="R702" s="27">
        <v>315</v>
      </c>
      <c r="S702" s="27">
        <v>40</v>
      </c>
      <c r="T702" s="27">
        <v>21</v>
      </c>
      <c r="U702" s="27">
        <v>115</v>
      </c>
      <c r="V702" s="27" t="s">
        <v>59</v>
      </c>
      <c r="W702" s="27" t="s">
        <v>1461</v>
      </c>
      <c r="X702" s="27" t="s">
        <v>62</v>
      </c>
      <c r="Y702" s="27" t="s">
        <v>71</v>
      </c>
      <c r="Z702" s="27" t="s">
        <v>90</v>
      </c>
      <c r="AA702" s="27" t="s">
        <v>201</v>
      </c>
      <c r="AB702" s="27" t="s">
        <v>53</v>
      </c>
      <c r="AC702" s="27" t="s">
        <v>53</v>
      </c>
      <c r="AD702" s="47">
        <v>5493</v>
      </c>
      <c r="AE702" s="47">
        <f t="shared" si="52"/>
        <v>6866.25</v>
      </c>
      <c r="AF702" s="48">
        <f t="shared" si="53"/>
        <v>2540.8366000000005</v>
      </c>
      <c r="AG702" s="47">
        <f t="shared" si="54"/>
        <v>3176.0457500000007</v>
      </c>
      <c r="AH702" s="49" t="s">
        <v>0</v>
      </c>
      <c r="AI702" s="50" t="s">
        <v>667</v>
      </c>
      <c r="AJ702" s="49"/>
      <c r="AK702" s="38">
        <f t="shared" si="55"/>
        <v>0</v>
      </c>
      <c r="AN702" s="3">
        <f t="shared" si="56"/>
        <v>1</v>
      </c>
      <c r="AO702" s="3"/>
    </row>
    <row r="703" spans="1:41" ht="13.15" customHeight="1" x14ac:dyDescent="0.25">
      <c r="A703" s="3"/>
      <c r="B703" s="3"/>
      <c r="C703" s="36" t="s">
        <v>12</v>
      </c>
      <c r="D703" s="58">
        <v>817432</v>
      </c>
      <c r="E703" s="27" t="s">
        <v>2199</v>
      </c>
      <c r="F703" s="37">
        <v>18.567</v>
      </c>
      <c r="G703" s="27" t="s">
        <v>2194</v>
      </c>
      <c r="H703" s="27"/>
      <c r="I703" s="27" t="s">
        <v>53</v>
      </c>
      <c r="J703" s="27" t="s">
        <v>0</v>
      </c>
      <c r="K703" s="27" t="s">
        <v>53</v>
      </c>
      <c r="L703" s="27" t="s">
        <v>53</v>
      </c>
      <c r="M703" s="27" t="s">
        <v>2200</v>
      </c>
      <c r="N703" s="27" t="s">
        <v>2201</v>
      </c>
      <c r="O703" s="27" t="s">
        <v>2202</v>
      </c>
      <c r="P703" s="27" t="s">
        <v>57</v>
      </c>
      <c r="Q703" s="32" t="s">
        <v>1504</v>
      </c>
      <c r="R703" s="27">
        <v>315</v>
      </c>
      <c r="S703" s="27">
        <v>40</v>
      </c>
      <c r="T703" s="27">
        <v>21</v>
      </c>
      <c r="U703" s="27">
        <v>115</v>
      </c>
      <c r="V703" s="27" t="s">
        <v>282</v>
      </c>
      <c r="W703" s="27" t="s">
        <v>1461</v>
      </c>
      <c r="X703" s="27" t="s">
        <v>72</v>
      </c>
      <c r="Y703" s="27" t="s">
        <v>72</v>
      </c>
      <c r="Z703" s="27" t="s">
        <v>62</v>
      </c>
      <c r="AA703" s="27" t="s">
        <v>1070</v>
      </c>
      <c r="AB703" s="27" t="s">
        <v>53</v>
      </c>
      <c r="AC703" s="27" t="s">
        <v>0</v>
      </c>
      <c r="AD703" s="47">
        <v>6493</v>
      </c>
      <c r="AE703" s="47">
        <f t="shared" si="52"/>
        <v>8116.25</v>
      </c>
      <c r="AF703" s="48">
        <f t="shared" si="53"/>
        <v>3007.0366000000004</v>
      </c>
      <c r="AG703" s="47">
        <f t="shared" si="54"/>
        <v>3758.7957500000002</v>
      </c>
      <c r="AH703" s="49" t="s">
        <v>0</v>
      </c>
      <c r="AI703" s="50" t="s">
        <v>0</v>
      </c>
      <c r="AJ703" s="49"/>
      <c r="AK703" s="38">
        <f t="shared" si="55"/>
        <v>0</v>
      </c>
      <c r="AN703" s="3">
        <f t="shared" si="56"/>
        <v>1</v>
      </c>
      <c r="AO703" s="3"/>
    </row>
    <row r="704" spans="1:41" ht="13.15" customHeight="1" x14ac:dyDescent="0.25">
      <c r="A704" s="3"/>
      <c r="B704" s="3"/>
      <c r="C704" s="36" t="s">
        <v>12</v>
      </c>
      <c r="D704" s="58">
        <v>159051</v>
      </c>
      <c r="E704" s="27" t="s">
        <v>2203</v>
      </c>
      <c r="F704" s="37">
        <v>17</v>
      </c>
      <c r="G704" s="27" t="s">
        <v>2204</v>
      </c>
      <c r="H704" s="27"/>
      <c r="I704" s="27" t="s">
        <v>53</v>
      </c>
      <c r="J704" s="27" t="s">
        <v>0</v>
      </c>
      <c r="K704" s="27" t="s">
        <v>53</v>
      </c>
      <c r="L704" s="27" t="s">
        <v>53</v>
      </c>
      <c r="M704" s="27" t="s">
        <v>2205</v>
      </c>
      <c r="N704" s="27" t="s">
        <v>188</v>
      </c>
      <c r="O704" s="27" t="s">
        <v>2206</v>
      </c>
      <c r="P704" s="27" t="s">
        <v>88</v>
      </c>
      <c r="Q704" s="32" t="s">
        <v>1479</v>
      </c>
      <c r="R704" s="27">
        <v>255</v>
      </c>
      <c r="S704" s="27">
        <v>40</v>
      </c>
      <c r="T704" s="27">
        <v>22</v>
      </c>
      <c r="U704" s="27">
        <v>103</v>
      </c>
      <c r="V704" s="27" t="s">
        <v>70</v>
      </c>
      <c r="W704" s="27" t="s">
        <v>1461</v>
      </c>
      <c r="X704" s="27" t="s">
        <v>62</v>
      </c>
      <c r="Y704" s="27" t="s">
        <v>71</v>
      </c>
      <c r="Z704" s="27" t="s">
        <v>62</v>
      </c>
      <c r="AA704" s="27" t="s">
        <v>658</v>
      </c>
      <c r="AB704" s="27" t="s">
        <v>53</v>
      </c>
      <c r="AC704" s="27" t="s">
        <v>53</v>
      </c>
      <c r="AD704" s="47">
        <v>5742</v>
      </c>
      <c r="AE704" s="47">
        <f t="shared" si="52"/>
        <v>7177.5</v>
      </c>
      <c r="AF704" s="48">
        <f t="shared" si="53"/>
        <v>2656.9204000000004</v>
      </c>
      <c r="AG704" s="47">
        <f t="shared" si="54"/>
        <v>3321.1505000000006</v>
      </c>
      <c r="AH704" s="49" t="s">
        <v>0</v>
      </c>
      <c r="AI704" s="50" t="s">
        <v>667</v>
      </c>
      <c r="AJ704" s="49"/>
      <c r="AK704" s="38">
        <f t="shared" si="55"/>
        <v>0</v>
      </c>
      <c r="AN704" s="3">
        <f t="shared" si="56"/>
        <v>0</v>
      </c>
      <c r="AO704" s="3"/>
    </row>
    <row r="705" spans="1:41" ht="13.15" customHeight="1" x14ac:dyDescent="0.25">
      <c r="A705" s="3"/>
      <c r="B705" s="3"/>
      <c r="C705" s="36" t="s">
        <v>12</v>
      </c>
      <c r="D705" s="58">
        <v>822253</v>
      </c>
      <c r="E705" s="27" t="s">
        <v>2207</v>
      </c>
      <c r="F705" s="37">
        <v>16.75</v>
      </c>
      <c r="G705" s="27" t="s">
        <v>2204</v>
      </c>
      <c r="H705" s="27"/>
      <c r="I705" s="27" t="s">
        <v>53</v>
      </c>
      <c r="J705" s="27" t="s">
        <v>0</v>
      </c>
      <c r="K705" s="27" t="s">
        <v>53</v>
      </c>
      <c r="L705" s="27" t="s">
        <v>53</v>
      </c>
      <c r="M705" s="27" t="s">
        <v>0</v>
      </c>
      <c r="N705" s="27" t="s">
        <v>188</v>
      </c>
      <c r="O705" s="27" t="s">
        <v>2206</v>
      </c>
      <c r="P705" s="27" t="s">
        <v>109</v>
      </c>
      <c r="Q705" s="32" t="s">
        <v>1518</v>
      </c>
      <c r="R705" s="27">
        <v>255</v>
      </c>
      <c r="S705" s="27">
        <v>40</v>
      </c>
      <c r="T705" s="27">
        <v>22</v>
      </c>
      <c r="U705" s="27">
        <v>103</v>
      </c>
      <c r="V705" s="27" t="s">
        <v>70</v>
      </c>
      <c r="W705" s="27" t="s">
        <v>1461</v>
      </c>
      <c r="X705" s="27" t="s">
        <v>111</v>
      </c>
      <c r="Y705" s="27" t="s">
        <v>111</v>
      </c>
      <c r="Z705" s="27" t="s">
        <v>111</v>
      </c>
      <c r="AA705" s="27" t="s">
        <v>112</v>
      </c>
      <c r="AB705" s="27" t="s">
        <v>0</v>
      </c>
      <c r="AC705" s="27" t="s">
        <v>0</v>
      </c>
      <c r="AD705" s="47">
        <v>6036</v>
      </c>
      <c r="AE705" s="47">
        <f t="shared" si="52"/>
        <v>7545</v>
      </c>
      <c r="AF705" s="48">
        <f t="shared" si="53"/>
        <v>2793.9832000000006</v>
      </c>
      <c r="AG705" s="47">
        <f t="shared" si="54"/>
        <v>3492.4790000000007</v>
      </c>
      <c r="AH705" s="49" t="s">
        <v>0</v>
      </c>
      <c r="AI705" s="50" t="s">
        <v>0</v>
      </c>
      <c r="AJ705" s="49"/>
      <c r="AK705" s="38">
        <f t="shared" si="55"/>
        <v>0</v>
      </c>
      <c r="AN705" s="3">
        <f t="shared" si="56"/>
        <v>0</v>
      </c>
      <c r="AO705" s="3"/>
    </row>
    <row r="706" spans="1:41" ht="13.15" customHeight="1" x14ac:dyDescent="0.25">
      <c r="A706" s="3"/>
      <c r="B706" s="3"/>
      <c r="C706" s="36" t="s">
        <v>12</v>
      </c>
      <c r="D706" s="58">
        <v>112802</v>
      </c>
      <c r="E706" s="27" t="s">
        <v>2208</v>
      </c>
      <c r="F706" s="37">
        <v>15.968999999999999</v>
      </c>
      <c r="G706" s="27" t="s">
        <v>2204</v>
      </c>
      <c r="H706" s="27"/>
      <c r="I706" s="27" t="s">
        <v>53</v>
      </c>
      <c r="J706" s="27" t="s">
        <v>0</v>
      </c>
      <c r="K706" s="27" t="s">
        <v>53</v>
      </c>
      <c r="L706" s="27" t="s">
        <v>53</v>
      </c>
      <c r="M706" s="27" t="s">
        <v>2209</v>
      </c>
      <c r="N706" s="27" t="s">
        <v>500</v>
      </c>
      <c r="O706" s="27" t="s">
        <v>2210</v>
      </c>
      <c r="P706" s="27" t="s">
        <v>57</v>
      </c>
      <c r="Q706" s="32" t="s">
        <v>1504</v>
      </c>
      <c r="R706" s="27">
        <v>255</v>
      </c>
      <c r="S706" s="27">
        <v>40</v>
      </c>
      <c r="T706" s="27">
        <v>22</v>
      </c>
      <c r="U706" s="27">
        <v>103</v>
      </c>
      <c r="V706" s="27" t="s">
        <v>282</v>
      </c>
      <c r="W706" s="27" t="s">
        <v>1461</v>
      </c>
      <c r="X706" s="27" t="s">
        <v>72</v>
      </c>
      <c r="Y706" s="27" t="s">
        <v>72</v>
      </c>
      <c r="Z706" s="27" t="s">
        <v>62</v>
      </c>
      <c r="AA706" s="27" t="s">
        <v>194</v>
      </c>
      <c r="AB706" s="27" t="s">
        <v>53</v>
      </c>
      <c r="AC706" s="27" t="s">
        <v>0</v>
      </c>
      <c r="AD706" s="47">
        <v>5285</v>
      </c>
      <c r="AE706" s="47">
        <f t="shared" si="52"/>
        <v>6606.25</v>
      </c>
      <c r="AF706" s="48">
        <f t="shared" si="53"/>
        <v>2443.8670000000002</v>
      </c>
      <c r="AG706" s="47">
        <f t="shared" si="54"/>
        <v>3054.8337500000002</v>
      </c>
      <c r="AH706" s="49" t="s">
        <v>0</v>
      </c>
      <c r="AI706" s="50" t="s">
        <v>0</v>
      </c>
      <c r="AJ706" s="49"/>
      <c r="AK706" s="38">
        <f t="shared" si="55"/>
        <v>0</v>
      </c>
      <c r="AN706" s="3">
        <f t="shared" si="56"/>
        <v>0</v>
      </c>
      <c r="AO706" s="3"/>
    </row>
    <row r="707" spans="1:41" ht="13.15" customHeight="1" x14ac:dyDescent="0.25">
      <c r="A707" s="3"/>
      <c r="B707" s="3"/>
      <c r="C707" s="36" t="s">
        <v>12</v>
      </c>
      <c r="D707" s="58">
        <v>170440</v>
      </c>
      <c r="E707" s="27" t="s">
        <v>2211</v>
      </c>
      <c r="F707" s="37">
        <v>15.859</v>
      </c>
      <c r="G707" s="27" t="s">
        <v>2212</v>
      </c>
      <c r="H707" s="27"/>
      <c r="I707" s="27" t="s">
        <v>53</v>
      </c>
      <c r="J707" s="27" t="s">
        <v>0</v>
      </c>
      <c r="K707" s="27" t="s">
        <v>53</v>
      </c>
      <c r="L707" s="27" t="s">
        <v>53</v>
      </c>
      <c r="M707" s="27" t="s">
        <v>2213</v>
      </c>
      <c r="N707" s="27" t="s">
        <v>1472</v>
      </c>
      <c r="O707" s="27" t="s">
        <v>2214</v>
      </c>
      <c r="P707" s="27" t="s">
        <v>88</v>
      </c>
      <c r="Q707" s="32" t="s">
        <v>1479</v>
      </c>
      <c r="R707" s="27">
        <v>265</v>
      </c>
      <c r="S707" s="27">
        <v>40</v>
      </c>
      <c r="T707" s="27">
        <v>22</v>
      </c>
      <c r="U707" s="27">
        <v>106</v>
      </c>
      <c r="V707" s="27" t="s">
        <v>70</v>
      </c>
      <c r="W707" s="27" t="s">
        <v>1461</v>
      </c>
      <c r="X707" s="27" t="s">
        <v>62</v>
      </c>
      <c r="Y707" s="27" t="s">
        <v>71</v>
      </c>
      <c r="Z707" s="27" t="s">
        <v>62</v>
      </c>
      <c r="AA707" s="27" t="s">
        <v>658</v>
      </c>
      <c r="AB707" s="27" t="s">
        <v>53</v>
      </c>
      <c r="AC707" s="27" t="s">
        <v>53</v>
      </c>
      <c r="AD707" s="47">
        <v>5703</v>
      </c>
      <c r="AE707" s="47">
        <f t="shared" si="52"/>
        <v>7128.75</v>
      </c>
      <c r="AF707" s="48">
        <f t="shared" si="53"/>
        <v>2638.7386000000001</v>
      </c>
      <c r="AG707" s="47">
        <f t="shared" si="54"/>
        <v>3298.4232500000003</v>
      </c>
      <c r="AH707" s="49" t="s">
        <v>0</v>
      </c>
      <c r="AI707" s="50" t="s">
        <v>667</v>
      </c>
      <c r="AJ707" s="49"/>
      <c r="AK707" s="38">
        <f t="shared" si="55"/>
        <v>0</v>
      </c>
      <c r="AN707" s="3">
        <f t="shared" si="56"/>
        <v>1</v>
      </c>
      <c r="AO707" s="3"/>
    </row>
    <row r="708" spans="1:41" ht="13.15" customHeight="1" x14ac:dyDescent="0.25">
      <c r="A708" s="3"/>
      <c r="B708" s="3"/>
      <c r="C708" s="36" t="s">
        <v>12</v>
      </c>
      <c r="D708" s="58">
        <v>656119</v>
      </c>
      <c r="E708" s="27" t="s">
        <v>2215</v>
      </c>
      <c r="F708" s="37">
        <v>16.75</v>
      </c>
      <c r="G708" s="27" t="s">
        <v>2212</v>
      </c>
      <c r="H708" s="27"/>
      <c r="I708" s="27" t="s">
        <v>53</v>
      </c>
      <c r="J708" s="27" t="s">
        <v>0</v>
      </c>
      <c r="K708" s="27" t="s">
        <v>53</v>
      </c>
      <c r="L708" s="27" t="s">
        <v>53</v>
      </c>
      <c r="M708" s="27" t="s">
        <v>0</v>
      </c>
      <c r="N708" s="27" t="s">
        <v>1472</v>
      </c>
      <c r="O708" s="27" t="s">
        <v>2214</v>
      </c>
      <c r="P708" s="27" t="s">
        <v>109</v>
      </c>
      <c r="Q708" s="32" t="s">
        <v>1518</v>
      </c>
      <c r="R708" s="27">
        <v>265</v>
      </c>
      <c r="S708" s="27">
        <v>40</v>
      </c>
      <c r="T708" s="27">
        <v>22</v>
      </c>
      <c r="U708" s="27">
        <v>106</v>
      </c>
      <c r="V708" s="27" t="s">
        <v>70</v>
      </c>
      <c r="W708" s="27" t="s">
        <v>1461</v>
      </c>
      <c r="X708" s="27" t="s">
        <v>111</v>
      </c>
      <c r="Y708" s="27" t="s">
        <v>111</v>
      </c>
      <c r="Z708" s="27" t="s">
        <v>111</v>
      </c>
      <c r="AA708" s="27" t="s">
        <v>112</v>
      </c>
      <c r="AB708" s="27" t="s">
        <v>0</v>
      </c>
      <c r="AC708" s="27" t="s">
        <v>0</v>
      </c>
      <c r="AD708" s="47">
        <v>6166</v>
      </c>
      <c r="AE708" s="47">
        <f t="shared" si="52"/>
        <v>7707.5</v>
      </c>
      <c r="AF708" s="48">
        <f t="shared" si="53"/>
        <v>2854.5892000000003</v>
      </c>
      <c r="AG708" s="47">
        <f t="shared" si="54"/>
        <v>3568.2365000000004</v>
      </c>
      <c r="AH708" s="49" t="s">
        <v>0</v>
      </c>
      <c r="AI708" s="50" t="s">
        <v>0</v>
      </c>
      <c r="AJ708" s="49"/>
      <c r="AK708" s="38">
        <f t="shared" si="55"/>
        <v>0</v>
      </c>
      <c r="AN708" s="3">
        <f t="shared" si="56"/>
        <v>1</v>
      </c>
      <c r="AO708" s="3"/>
    </row>
    <row r="709" spans="1:41" ht="13.15" customHeight="1" x14ac:dyDescent="0.25">
      <c r="A709" s="3"/>
      <c r="B709" s="3"/>
      <c r="C709" s="36" t="s">
        <v>12</v>
      </c>
      <c r="D709" s="58">
        <v>680904</v>
      </c>
      <c r="E709" s="27" t="s">
        <v>2216</v>
      </c>
      <c r="F709" s="37">
        <v>15.968999999999999</v>
      </c>
      <c r="G709" s="27" t="s">
        <v>2212</v>
      </c>
      <c r="H709" s="27"/>
      <c r="I709" s="27" t="s">
        <v>53</v>
      </c>
      <c r="J709" s="27" t="s">
        <v>0</v>
      </c>
      <c r="K709" s="27" t="s">
        <v>53</v>
      </c>
      <c r="L709" s="27" t="s">
        <v>53</v>
      </c>
      <c r="M709" s="27" t="s">
        <v>2217</v>
      </c>
      <c r="N709" s="27" t="s">
        <v>1121</v>
      </c>
      <c r="O709" s="27" t="s">
        <v>2218</v>
      </c>
      <c r="P709" s="27" t="s">
        <v>57</v>
      </c>
      <c r="Q709" s="32" t="s">
        <v>1504</v>
      </c>
      <c r="R709" s="27">
        <v>265</v>
      </c>
      <c r="S709" s="27">
        <v>40</v>
      </c>
      <c r="T709" s="27">
        <v>22</v>
      </c>
      <c r="U709" s="27">
        <v>106</v>
      </c>
      <c r="V709" s="27" t="s">
        <v>282</v>
      </c>
      <c r="W709" s="27" t="s">
        <v>1461</v>
      </c>
      <c r="X709" s="27" t="s">
        <v>72</v>
      </c>
      <c r="Y709" s="27" t="s">
        <v>72</v>
      </c>
      <c r="Z709" s="27" t="s">
        <v>62</v>
      </c>
      <c r="AA709" s="27" t="s">
        <v>194</v>
      </c>
      <c r="AB709" s="27" t="s">
        <v>53</v>
      </c>
      <c r="AC709" s="27" t="s">
        <v>0</v>
      </c>
      <c r="AD709" s="47">
        <v>5891</v>
      </c>
      <c r="AE709" s="47">
        <f t="shared" si="52"/>
        <v>7363.75</v>
      </c>
      <c r="AF709" s="48">
        <f t="shared" si="53"/>
        <v>2726.3842</v>
      </c>
      <c r="AG709" s="47">
        <f t="shared" si="54"/>
        <v>3407.9802500000001</v>
      </c>
      <c r="AH709" s="49" t="s">
        <v>0</v>
      </c>
      <c r="AI709" s="50" t="s">
        <v>0</v>
      </c>
      <c r="AJ709" s="49"/>
      <c r="AK709" s="38">
        <f t="shared" si="55"/>
        <v>0</v>
      </c>
      <c r="AN709" s="3">
        <f t="shared" si="56"/>
        <v>1</v>
      </c>
      <c r="AO709" s="3"/>
    </row>
    <row r="710" spans="1:41" ht="13.15" customHeight="1" x14ac:dyDescent="0.25">
      <c r="A710" s="3"/>
      <c r="B710" s="3"/>
      <c r="C710" s="36" t="s">
        <v>12</v>
      </c>
      <c r="D710" s="58">
        <v>205578</v>
      </c>
      <c r="E710" s="27" t="s">
        <v>2219</v>
      </c>
      <c r="F710" s="37">
        <v>18.170000000000002</v>
      </c>
      <c r="G710" s="27" t="s">
        <v>2220</v>
      </c>
      <c r="H710" s="27"/>
      <c r="I710" s="27" t="s">
        <v>53</v>
      </c>
      <c r="J710" s="27" t="s">
        <v>0</v>
      </c>
      <c r="K710" s="27" t="s">
        <v>53</v>
      </c>
      <c r="L710" s="27" t="s">
        <v>53</v>
      </c>
      <c r="M710" s="27" t="s">
        <v>0</v>
      </c>
      <c r="N710" s="27" t="s">
        <v>365</v>
      </c>
      <c r="O710" s="27" t="s">
        <v>2221</v>
      </c>
      <c r="P710" s="27" t="s">
        <v>109</v>
      </c>
      <c r="Q710" s="32" t="s">
        <v>1518</v>
      </c>
      <c r="R710" s="27">
        <v>275</v>
      </c>
      <c r="S710" s="27">
        <v>40</v>
      </c>
      <c r="T710" s="27">
        <v>22</v>
      </c>
      <c r="U710" s="27">
        <v>108</v>
      </c>
      <c r="V710" s="27" t="s">
        <v>70</v>
      </c>
      <c r="W710" s="27" t="s">
        <v>1461</v>
      </c>
      <c r="X710" s="27" t="s">
        <v>111</v>
      </c>
      <c r="Y710" s="27" t="s">
        <v>111</v>
      </c>
      <c r="Z710" s="27" t="s">
        <v>111</v>
      </c>
      <c r="AA710" s="27" t="s">
        <v>112</v>
      </c>
      <c r="AB710" s="27" t="s">
        <v>0</v>
      </c>
      <c r="AC710" s="27" t="s">
        <v>0</v>
      </c>
      <c r="AD710" s="47">
        <v>5983</v>
      </c>
      <c r="AE710" s="47">
        <f t="shared" si="52"/>
        <v>7478.75</v>
      </c>
      <c r="AF710" s="48">
        <f t="shared" si="53"/>
        <v>2769.2746000000002</v>
      </c>
      <c r="AG710" s="47">
        <f t="shared" si="54"/>
        <v>3461.5932500000004</v>
      </c>
      <c r="AH710" s="49" t="s">
        <v>0</v>
      </c>
      <c r="AI710" s="50" t="s">
        <v>0</v>
      </c>
      <c r="AJ710" s="49"/>
      <c r="AK710" s="38">
        <f t="shared" si="55"/>
        <v>0</v>
      </c>
      <c r="AN710" s="3">
        <f t="shared" si="56"/>
        <v>0</v>
      </c>
      <c r="AO710" s="3"/>
    </row>
    <row r="711" spans="1:41" ht="13.15" customHeight="1" x14ac:dyDescent="0.25">
      <c r="A711" s="3"/>
      <c r="B711" s="3"/>
      <c r="C711" s="36" t="s">
        <v>12</v>
      </c>
      <c r="D711" s="58">
        <v>737236</v>
      </c>
      <c r="E711" s="27" t="s">
        <v>2222</v>
      </c>
      <c r="F711" s="37">
        <v>17.41</v>
      </c>
      <c r="G711" s="27" t="s">
        <v>2220</v>
      </c>
      <c r="H711" s="27"/>
      <c r="I711" s="27" t="s">
        <v>53</v>
      </c>
      <c r="J711" s="27" t="s">
        <v>0</v>
      </c>
      <c r="K711" s="27" t="s">
        <v>53</v>
      </c>
      <c r="L711" s="27" t="s">
        <v>53</v>
      </c>
      <c r="M711" s="27" t="s">
        <v>2223</v>
      </c>
      <c r="N711" s="27" t="s">
        <v>1536</v>
      </c>
      <c r="O711" s="27" t="s">
        <v>2224</v>
      </c>
      <c r="P711" s="27" t="s">
        <v>88</v>
      </c>
      <c r="Q711" s="32" t="s">
        <v>1479</v>
      </c>
      <c r="R711" s="27">
        <v>275</v>
      </c>
      <c r="S711" s="27">
        <v>40</v>
      </c>
      <c r="T711" s="27">
        <v>22</v>
      </c>
      <c r="U711" s="27">
        <v>108</v>
      </c>
      <c r="V711" s="27" t="s">
        <v>59</v>
      </c>
      <c r="W711" s="27" t="s">
        <v>1461</v>
      </c>
      <c r="X711" s="27" t="s">
        <v>62</v>
      </c>
      <c r="Y711" s="27" t="s">
        <v>71</v>
      </c>
      <c r="Z711" s="27" t="s">
        <v>62</v>
      </c>
      <c r="AA711" s="27" t="s">
        <v>658</v>
      </c>
      <c r="AB711" s="27" t="s">
        <v>53</v>
      </c>
      <c r="AC711" s="27" t="s">
        <v>53</v>
      </c>
      <c r="AD711" s="47">
        <v>5526</v>
      </c>
      <c r="AE711" s="47">
        <f t="shared" si="52"/>
        <v>6907.5</v>
      </c>
      <c r="AF711" s="48">
        <f t="shared" si="53"/>
        <v>2556.2212000000004</v>
      </c>
      <c r="AG711" s="47">
        <f t="shared" si="54"/>
        <v>3195.2765000000004</v>
      </c>
      <c r="AH711" s="49" t="s">
        <v>0</v>
      </c>
      <c r="AI711" s="50" t="s">
        <v>0</v>
      </c>
      <c r="AJ711" s="49"/>
      <c r="AK711" s="38">
        <f t="shared" si="55"/>
        <v>0</v>
      </c>
      <c r="AN711" s="3">
        <f t="shared" si="56"/>
        <v>0</v>
      </c>
      <c r="AO711" s="3"/>
    </row>
    <row r="712" spans="1:41" ht="13.15" customHeight="1" x14ac:dyDescent="0.25">
      <c r="A712" s="3"/>
      <c r="B712" s="3"/>
      <c r="C712" s="36" t="s">
        <v>12</v>
      </c>
      <c r="D712" s="58">
        <v>213127</v>
      </c>
      <c r="E712" s="27" t="s">
        <v>2225</v>
      </c>
      <c r="F712" s="37">
        <v>17.527000000000001</v>
      </c>
      <c r="G712" s="27" t="s">
        <v>2220</v>
      </c>
      <c r="H712" s="27"/>
      <c r="I712" s="27" t="s">
        <v>53</v>
      </c>
      <c r="J712" s="27" t="s">
        <v>0</v>
      </c>
      <c r="K712" s="27" t="s">
        <v>53</v>
      </c>
      <c r="L712" s="27" t="s">
        <v>53</v>
      </c>
      <c r="M712" s="27" t="s">
        <v>2226</v>
      </c>
      <c r="N712" s="27" t="s">
        <v>1068</v>
      </c>
      <c r="O712" s="27" t="s">
        <v>2227</v>
      </c>
      <c r="P712" s="27" t="s">
        <v>57</v>
      </c>
      <c r="Q712" s="32" t="s">
        <v>1504</v>
      </c>
      <c r="R712" s="27">
        <v>275</v>
      </c>
      <c r="S712" s="27">
        <v>40</v>
      </c>
      <c r="T712" s="27">
        <v>22</v>
      </c>
      <c r="U712" s="27">
        <v>108</v>
      </c>
      <c r="V712" s="27" t="s">
        <v>282</v>
      </c>
      <c r="W712" s="27" t="s">
        <v>1461</v>
      </c>
      <c r="X712" s="27" t="s">
        <v>61</v>
      </c>
      <c r="Y712" s="27" t="s">
        <v>72</v>
      </c>
      <c r="Z712" s="27" t="s">
        <v>72</v>
      </c>
      <c r="AA712" s="27" t="s">
        <v>1354</v>
      </c>
      <c r="AB712" s="27" t="s">
        <v>53</v>
      </c>
      <c r="AC712" s="27" t="s">
        <v>0</v>
      </c>
      <c r="AD712" s="47">
        <v>5986</v>
      </c>
      <c r="AE712" s="47">
        <f t="shared" si="52"/>
        <v>7482.5</v>
      </c>
      <c r="AF712" s="48">
        <f t="shared" si="53"/>
        <v>2770.6732000000002</v>
      </c>
      <c r="AG712" s="47">
        <f t="shared" si="54"/>
        <v>3463.3415000000005</v>
      </c>
      <c r="AH712" s="49" t="s">
        <v>0</v>
      </c>
      <c r="AI712" s="50" t="s">
        <v>0</v>
      </c>
      <c r="AJ712" s="49"/>
      <c r="AK712" s="38">
        <f t="shared" si="55"/>
        <v>0</v>
      </c>
      <c r="AN712" s="3">
        <f t="shared" si="56"/>
        <v>0</v>
      </c>
      <c r="AO712" s="3"/>
    </row>
    <row r="713" spans="1:41" ht="13.15" customHeight="1" x14ac:dyDescent="0.25">
      <c r="A713" s="3"/>
      <c r="B713" s="3"/>
      <c r="C713" s="36" t="s">
        <v>12</v>
      </c>
      <c r="D713" s="58">
        <v>855688</v>
      </c>
      <c r="E713" s="27" t="s">
        <v>2228</v>
      </c>
      <c r="F713" s="37">
        <v>18.170000000000002</v>
      </c>
      <c r="G713" s="27" t="s">
        <v>2229</v>
      </c>
      <c r="H713" s="27"/>
      <c r="I713" s="27" t="s">
        <v>53</v>
      </c>
      <c r="J713" s="27" t="s">
        <v>0</v>
      </c>
      <c r="K713" s="27" t="s">
        <v>53</v>
      </c>
      <c r="L713" s="27" t="s">
        <v>53</v>
      </c>
      <c r="M713" s="27" t="s">
        <v>0</v>
      </c>
      <c r="N713" s="27" t="s">
        <v>1488</v>
      </c>
      <c r="O713" s="27" t="s">
        <v>2230</v>
      </c>
      <c r="P713" s="27" t="s">
        <v>109</v>
      </c>
      <c r="Q713" s="32" t="s">
        <v>1518</v>
      </c>
      <c r="R713" s="27">
        <v>285</v>
      </c>
      <c r="S713" s="27">
        <v>40</v>
      </c>
      <c r="T713" s="27">
        <v>22</v>
      </c>
      <c r="U713" s="27">
        <v>110</v>
      </c>
      <c r="V713" s="27" t="s">
        <v>70</v>
      </c>
      <c r="W713" s="27" t="s">
        <v>1461</v>
      </c>
      <c r="X713" s="27" t="s">
        <v>111</v>
      </c>
      <c r="Y713" s="27" t="s">
        <v>111</v>
      </c>
      <c r="Z713" s="27" t="s">
        <v>111</v>
      </c>
      <c r="AA713" s="27" t="s">
        <v>112</v>
      </c>
      <c r="AB713" s="27" t="s">
        <v>0</v>
      </c>
      <c r="AC713" s="27" t="s">
        <v>0</v>
      </c>
      <c r="AD713" s="47">
        <v>5952</v>
      </c>
      <c r="AE713" s="47">
        <f t="shared" si="52"/>
        <v>7440</v>
      </c>
      <c r="AF713" s="48">
        <f t="shared" si="53"/>
        <v>2754.8224000000005</v>
      </c>
      <c r="AG713" s="47">
        <f t="shared" si="54"/>
        <v>3443.5280000000007</v>
      </c>
      <c r="AH713" s="49" t="s">
        <v>0</v>
      </c>
      <c r="AI713" s="50" t="s">
        <v>0</v>
      </c>
      <c r="AJ713" s="49"/>
      <c r="AK713" s="38">
        <f t="shared" si="55"/>
        <v>0</v>
      </c>
      <c r="AN713" s="3">
        <f t="shared" si="56"/>
        <v>1</v>
      </c>
      <c r="AO713" s="3"/>
    </row>
    <row r="714" spans="1:41" ht="13.15" customHeight="1" x14ac:dyDescent="0.25">
      <c r="A714" s="3"/>
      <c r="B714" s="3"/>
      <c r="C714" s="36" t="s">
        <v>12</v>
      </c>
      <c r="D714" s="58">
        <v>680309</v>
      </c>
      <c r="E714" s="27" t="s">
        <v>2231</v>
      </c>
      <c r="F714" s="37">
        <v>17.41</v>
      </c>
      <c r="G714" s="27" t="s">
        <v>2229</v>
      </c>
      <c r="H714" s="27"/>
      <c r="I714" s="27" t="s">
        <v>53</v>
      </c>
      <c r="J714" s="27" t="s">
        <v>0</v>
      </c>
      <c r="K714" s="27" t="s">
        <v>53</v>
      </c>
      <c r="L714" s="27" t="s">
        <v>53</v>
      </c>
      <c r="M714" s="27" t="s">
        <v>2232</v>
      </c>
      <c r="N714" s="27" t="s">
        <v>1306</v>
      </c>
      <c r="O714" s="27" t="s">
        <v>2233</v>
      </c>
      <c r="P714" s="27" t="s">
        <v>88</v>
      </c>
      <c r="Q714" s="32" t="s">
        <v>1479</v>
      </c>
      <c r="R714" s="27">
        <v>285</v>
      </c>
      <c r="S714" s="27">
        <v>40</v>
      </c>
      <c r="T714" s="27">
        <v>22</v>
      </c>
      <c r="U714" s="27">
        <v>110</v>
      </c>
      <c r="V714" s="27" t="s">
        <v>59</v>
      </c>
      <c r="W714" s="27" t="s">
        <v>1461</v>
      </c>
      <c r="X714" s="27" t="s">
        <v>62</v>
      </c>
      <c r="Y714" s="27" t="s">
        <v>71</v>
      </c>
      <c r="Z714" s="27" t="s">
        <v>90</v>
      </c>
      <c r="AA714" s="27" t="s">
        <v>658</v>
      </c>
      <c r="AB714" s="27" t="s">
        <v>53</v>
      </c>
      <c r="AC714" s="27" t="s">
        <v>53</v>
      </c>
      <c r="AD714" s="47">
        <v>5308</v>
      </c>
      <c r="AE714" s="47">
        <f t="shared" si="52"/>
        <v>6635</v>
      </c>
      <c r="AF714" s="48">
        <f t="shared" si="53"/>
        <v>2454.5896000000002</v>
      </c>
      <c r="AG714" s="47">
        <f t="shared" si="54"/>
        <v>3068.2370000000001</v>
      </c>
      <c r="AH714" s="49" t="s">
        <v>0</v>
      </c>
      <c r="AI714" s="50" t="s">
        <v>0</v>
      </c>
      <c r="AJ714" s="49"/>
      <c r="AK714" s="38">
        <f t="shared" si="55"/>
        <v>0</v>
      </c>
      <c r="AN714" s="3">
        <f t="shared" si="56"/>
        <v>1</v>
      </c>
      <c r="AO714" s="3"/>
    </row>
    <row r="715" spans="1:41" ht="13.15" customHeight="1" x14ac:dyDescent="0.25">
      <c r="A715" s="3"/>
      <c r="B715" s="3"/>
      <c r="C715" s="36" t="s">
        <v>12</v>
      </c>
      <c r="D715" s="58">
        <v>60926</v>
      </c>
      <c r="E715" s="27" t="s">
        <v>2234</v>
      </c>
      <c r="F715" s="37">
        <v>17.527000000000001</v>
      </c>
      <c r="G715" s="27" t="s">
        <v>2229</v>
      </c>
      <c r="H715" s="27"/>
      <c r="I715" s="27" t="s">
        <v>53</v>
      </c>
      <c r="J715" s="27" t="s">
        <v>0</v>
      </c>
      <c r="K715" s="27" t="s">
        <v>53</v>
      </c>
      <c r="L715" s="27" t="s">
        <v>53</v>
      </c>
      <c r="M715" s="27" t="s">
        <v>2235</v>
      </c>
      <c r="N715" s="27" t="s">
        <v>1310</v>
      </c>
      <c r="O715" s="27" t="s">
        <v>2236</v>
      </c>
      <c r="P715" s="27" t="s">
        <v>57</v>
      </c>
      <c r="Q715" s="32" t="s">
        <v>1504</v>
      </c>
      <c r="R715" s="27">
        <v>285</v>
      </c>
      <c r="S715" s="27">
        <v>40</v>
      </c>
      <c r="T715" s="27">
        <v>22</v>
      </c>
      <c r="U715" s="27">
        <v>110</v>
      </c>
      <c r="V715" s="27" t="s">
        <v>282</v>
      </c>
      <c r="W715" s="27" t="s">
        <v>1461</v>
      </c>
      <c r="X715" s="27" t="s">
        <v>61</v>
      </c>
      <c r="Y715" s="27" t="s">
        <v>72</v>
      </c>
      <c r="Z715" s="27" t="s">
        <v>62</v>
      </c>
      <c r="AA715" s="27" t="s">
        <v>1056</v>
      </c>
      <c r="AB715" s="27" t="s">
        <v>53</v>
      </c>
      <c r="AC715" s="27" t="s">
        <v>0</v>
      </c>
      <c r="AD715" s="47">
        <v>7194</v>
      </c>
      <c r="AE715" s="47">
        <f t="shared" si="52"/>
        <v>8992.5</v>
      </c>
      <c r="AF715" s="48">
        <f t="shared" si="53"/>
        <v>3333.8428000000004</v>
      </c>
      <c r="AG715" s="47">
        <f t="shared" si="54"/>
        <v>4167.3035</v>
      </c>
      <c r="AH715" s="49" t="s">
        <v>0</v>
      </c>
      <c r="AI715" s="50" t="s">
        <v>0</v>
      </c>
      <c r="AJ715" s="49"/>
      <c r="AK715" s="38">
        <f t="shared" si="55"/>
        <v>0</v>
      </c>
      <c r="AN715" s="3">
        <f t="shared" si="56"/>
        <v>1</v>
      </c>
      <c r="AO715" s="3"/>
    </row>
    <row r="716" spans="1:41" ht="13.15" customHeight="1" x14ac:dyDescent="0.25">
      <c r="A716" s="3"/>
      <c r="B716" s="3"/>
      <c r="C716" s="36" t="s">
        <v>12</v>
      </c>
      <c r="D716" s="58">
        <v>139785</v>
      </c>
      <c r="E716" s="27" t="s">
        <v>2237</v>
      </c>
      <c r="F716" s="37">
        <v>19.606000000000002</v>
      </c>
      <c r="G716" s="27" t="s">
        <v>2238</v>
      </c>
      <c r="H716" s="27"/>
      <c r="I716" s="27" t="s">
        <v>53</v>
      </c>
      <c r="J716" s="27" t="s">
        <v>0</v>
      </c>
      <c r="K716" s="27" t="s">
        <v>53</v>
      </c>
      <c r="L716" s="27" t="s">
        <v>53</v>
      </c>
      <c r="M716" s="27" t="s">
        <v>2239</v>
      </c>
      <c r="N716" s="27" t="s">
        <v>2031</v>
      </c>
      <c r="O716" s="27" t="s">
        <v>2240</v>
      </c>
      <c r="P716" s="27" t="s">
        <v>57</v>
      </c>
      <c r="Q716" s="32" t="s">
        <v>1504</v>
      </c>
      <c r="R716" s="27">
        <v>305</v>
      </c>
      <c r="S716" s="27">
        <v>40</v>
      </c>
      <c r="T716" s="27">
        <v>22</v>
      </c>
      <c r="U716" s="27">
        <v>114</v>
      </c>
      <c r="V716" s="27" t="s">
        <v>282</v>
      </c>
      <c r="W716" s="27" t="s">
        <v>1461</v>
      </c>
      <c r="X716" s="27" t="s">
        <v>72</v>
      </c>
      <c r="Y716" s="27" t="s">
        <v>72</v>
      </c>
      <c r="Z716" s="27" t="s">
        <v>62</v>
      </c>
      <c r="AA716" s="27" t="s">
        <v>2241</v>
      </c>
      <c r="AB716" s="27" t="s">
        <v>53</v>
      </c>
      <c r="AC716" s="27" t="s">
        <v>0</v>
      </c>
      <c r="AD716" s="47">
        <v>6434</v>
      </c>
      <c r="AE716" s="47">
        <f t="shared" si="52"/>
        <v>8042.5</v>
      </c>
      <c r="AF716" s="48">
        <f t="shared" si="53"/>
        <v>2979.5308000000005</v>
      </c>
      <c r="AG716" s="47">
        <f t="shared" si="54"/>
        <v>3724.4135000000006</v>
      </c>
      <c r="AH716" s="49" t="s">
        <v>0</v>
      </c>
      <c r="AI716" s="50" t="s">
        <v>0</v>
      </c>
      <c r="AJ716" s="49"/>
      <c r="AK716" s="38">
        <f t="shared" si="55"/>
        <v>0</v>
      </c>
      <c r="AN716" s="3">
        <f t="shared" si="56"/>
        <v>0</v>
      </c>
      <c r="AO716" s="3"/>
    </row>
    <row r="717" spans="1:41" ht="13.15" customHeight="1" x14ac:dyDescent="0.25">
      <c r="A717" s="3"/>
      <c r="B717" s="3"/>
      <c r="C717" s="36" t="s">
        <v>12</v>
      </c>
      <c r="D717" s="58">
        <v>838157</v>
      </c>
      <c r="E717" s="27" t="s">
        <v>2242</v>
      </c>
      <c r="F717" s="37">
        <v>19.655999999999999</v>
      </c>
      <c r="G717" s="27" t="s">
        <v>2243</v>
      </c>
      <c r="H717" s="27"/>
      <c r="I717" s="27" t="s">
        <v>53</v>
      </c>
      <c r="J717" s="27" t="s">
        <v>0</v>
      </c>
      <c r="K717" s="27" t="s">
        <v>53</v>
      </c>
      <c r="L717" s="27" t="s">
        <v>53</v>
      </c>
      <c r="M717" s="27" t="s">
        <v>2244</v>
      </c>
      <c r="N717" s="27" t="s">
        <v>2031</v>
      </c>
      <c r="O717" s="27" t="s">
        <v>2245</v>
      </c>
      <c r="P717" s="27" t="s">
        <v>57</v>
      </c>
      <c r="Q717" s="32" t="s">
        <v>1531</v>
      </c>
      <c r="R717" s="27">
        <v>325</v>
      </c>
      <c r="S717" s="27">
        <v>40</v>
      </c>
      <c r="T717" s="27">
        <v>22</v>
      </c>
      <c r="U717" s="27">
        <v>114</v>
      </c>
      <c r="V717" s="27" t="s">
        <v>282</v>
      </c>
      <c r="W717" s="27" t="s">
        <v>1461</v>
      </c>
      <c r="X717" s="27" t="s">
        <v>72</v>
      </c>
      <c r="Y717" s="27" t="s">
        <v>72</v>
      </c>
      <c r="Z717" s="27" t="s">
        <v>90</v>
      </c>
      <c r="AA717" s="27" t="s">
        <v>631</v>
      </c>
      <c r="AB717" s="27" t="s">
        <v>53</v>
      </c>
      <c r="AC717" s="27" t="s">
        <v>0</v>
      </c>
      <c r="AD717" s="47">
        <v>7744</v>
      </c>
      <c r="AE717" s="47">
        <f t="shared" si="52"/>
        <v>9680</v>
      </c>
      <c r="AF717" s="48">
        <f t="shared" si="53"/>
        <v>3590.2528000000002</v>
      </c>
      <c r="AG717" s="47">
        <f t="shared" si="54"/>
        <v>4487.8160000000007</v>
      </c>
      <c r="AH717" s="49" t="s">
        <v>0</v>
      </c>
      <c r="AI717" s="50" t="s">
        <v>0</v>
      </c>
      <c r="AJ717" s="49"/>
      <c r="AK717" s="38">
        <f t="shared" si="55"/>
        <v>0</v>
      </c>
      <c r="AN717" s="3">
        <f t="shared" si="56"/>
        <v>1</v>
      </c>
      <c r="AO717" s="3"/>
    </row>
    <row r="718" spans="1:41" ht="13.15" customHeight="1" x14ac:dyDescent="0.25">
      <c r="A718" s="3"/>
      <c r="B718" s="3"/>
      <c r="C718" s="36" t="s">
        <v>12</v>
      </c>
      <c r="D718" s="58">
        <v>889544</v>
      </c>
      <c r="E718" s="27" t="s">
        <v>2246</v>
      </c>
      <c r="F718" s="37">
        <v>17.753</v>
      </c>
      <c r="G718" s="27" t="s">
        <v>2247</v>
      </c>
      <c r="H718" s="27"/>
      <c r="I718" s="27" t="s">
        <v>53</v>
      </c>
      <c r="J718" s="27" t="s">
        <v>0</v>
      </c>
      <c r="K718" s="27" t="s">
        <v>53</v>
      </c>
      <c r="L718" s="27" t="s">
        <v>53</v>
      </c>
      <c r="M718" s="27" t="s">
        <v>0</v>
      </c>
      <c r="N718" s="27" t="s">
        <v>1547</v>
      </c>
      <c r="O718" s="27" t="s">
        <v>2248</v>
      </c>
      <c r="P718" s="27" t="s">
        <v>109</v>
      </c>
      <c r="Q718" s="32" t="s">
        <v>1518</v>
      </c>
      <c r="R718" s="27">
        <v>285</v>
      </c>
      <c r="S718" s="27">
        <v>40</v>
      </c>
      <c r="T718" s="27">
        <v>23</v>
      </c>
      <c r="U718" s="27">
        <v>111</v>
      </c>
      <c r="V718" s="27" t="s">
        <v>59</v>
      </c>
      <c r="W718" s="27" t="s">
        <v>1461</v>
      </c>
      <c r="X718" s="27" t="s">
        <v>0</v>
      </c>
      <c r="Y718" s="27" t="s">
        <v>0</v>
      </c>
      <c r="Z718" s="27" t="s">
        <v>0</v>
      </c>
      <c r="AA718" s="27" t="s">
        <v>0</v>
      </c>
      <c r="AB718" s="27" t="s">
        <v>0</v>
      </c>
      <c r="AC718" s="27" t="s">
        <v>0</v>
      </c>
      <c r="AD718" s="47">
        <v>8195</v>
      </c>
      <c r="AE718" s="47">
        <f t="shared" si="52"/>
        <v>10243.75</v>
      </c>
      <c r="AF718" s="48">
        <f t="shared" si="53"/>
        <v>3800.509</v>
      </c>
      <c r="AG718" s="47">
        <f t="shared" si="54"/>
        <v>4750.6362499999996</v>
      </c>
      <c r="AH718" s="49" t="s">
        <v>0</v>
      </c>
      <c r="AI718" s="50" t="s">
        <v>1187</v>
      </c>
      <c r="AJ718" s="49"/>
      <c r="AK718" s="38">
        <f t="shared" si="55"/>
        <v>0</v>
      </c>
      <c r="AN718" s="3">
        <f t="shared" si="56"/>
        <v>0</v>
      </c>
      <c r="AO718" s="3"/>
    </row>
    <row r="719" spans="1:41" ht="13.15" customHeight="1" x14ac:dyDescent="0.25">
      <c r="A719" s="3"/>
      <c r="B719" s="3"/>
      <c r="C719" s="36" t="s">
        <v>12</v>
      </c>
      <c r="D719" s="58">
        <v>897931</v>
      </c>
      <c r="E719" s="27" t="s">
        <v>2249</v>
      </c>
      <c r="F719" s="37">
        <v>17.867000000000001</v>
      </c>
      <c r="G719" s="27" t="s">
        <v>2247</v>
      </c>
      <c r="H719" s="27"/>
      <c r="I719" s="27" t="s">
        <v>53</v>
      </c>
      <c r="J719" s="27" t="s">
        <v>0</v>
      </c>
      <c r="K719" s="27" t="s">
        <v>53</v>
      </c>
      <c r="L719" s="27" t="s">
        <v>53</v>
      </c>
      <c r="M719" s="27" t="s">
        <v>2250</v>
      </c>
      <c r="N719" s="27" t="s">
        <v>1751</v>
      </c>
      <c r="O719" s="27" t="s">
        <v>2251</v>
      </c>
      <c r="P719" s="27" t="s">
        <v>57</v>
      </c>
      <c r="Q719" s="32" t="s">
        <v>1504</v>
      </c>
      <c r="R719" s="27">
        <v>285</v>
      </c>
      <c r="S719" s="27">
        <v>40</v>
      </c>
      <c r="T719" s="27">
        <v>23</v>
      </c>
      <c r="U719" s="27">
        <v>111</v>
      </c>
      <c r="V719" s="27" t="s">
        <v>282</v>
      </c>
      <c r="W719" s="27" t="s">
        <v>1461</v>
      </c>
      <c r="X719" s="27" t="s">
        <v>72</v>
      </c>
      <c r="Y719" s="27" t="s">
        <v>72</v>
      </c>
      <c r="Z719" s="27" t="s">
        <v>62</v>
      </c>
      <c r="AA719" s="27" t="s">
        <v>1354</v>
      </c>
      <c r="AB719" s="27" t="s">
        <v>53</v>
      </c>
      <c r="AC719" s="27" t="s">
        <v>0</v>
      </c>
      <c r="AD719" s="47">
        <v>7256</v>
      </c>
      <c r="AE719" s="47">
        <f t="shared" si="52"/>
        <v>9070</v>
      </c>
      <c r="AF719" s="48">
        <f t="shared" si="53"/>
        <v>3362.7472000000002</v>
      </c>
      <c r="AG719" s="47">
        <f t="shared" si="54"/>
        <v>4203.4340000000002</v>
      </c>
      <c r="AH719" s="49" t="s">
        <v>0</v>
      </c>
      <c r="AI719" s="50" t="s">
        <v>0</v>
      </c>
      <c r="AJ719" s="49"/>
      <c r="AK719" s="38">
        <f t="shared" si="55"/>
        <v>0</v>
      </c>
      <c r="AN719" s="3">
        <f t="shared" si="56"/>
        <v>0</v>
      </c>
      <c r="AO719" s="3"/>
    </row>
    <row r="720" spans="1:41" ht="13.15" customHeight="1" x14ac:dyDescent="0.25">
      <c r="A720" s="3"/>
      <c r="B720" s="3"/>
      <c r="C720" s="36" t="s">
        <v>12</v>
      </c>
      <c r="D720" s="58">
        <v>984484</v>
      </c>
      <c r="E720" s="27" t="s">
        <v>2252</v>
      </c>
      <c r="F720" s="37">
        <v>16.736000000000001</v>
      </c>
      <c r="G720" s="27" t="s">
        <v>1304</v>
      </c>
      <c r="H720" s="27"/>
      <c r="I720" s="27" t="s">
        <v>53</v>
      </c>
      <c r="J720" s="27" t="s">
        <v>0</v>
      </c>
      <c r="K720" s="27" t="s">
        <v>53</v>
      </c>
      <c r="L720" s="27" t="s">
        <v>53</v>
      </c>
      <c r="M720" s="27" t="s">
        <v>0</v>
      </c>
      <c r="N720" s="27" t="s">
        <v>1488</v>
      </c>
      <c r="O720" s="27" t="s">
        <v>2253</v>
      </c>
      <c r="P720" s="27" t="s">
        <v>109</v>
      </c>
      <c r="Q720" s="32" t="s">
        <v>1518</v>
      </c>
      <c r="R720" s="27">
        <v>315</v>
      </c>
      <c r="S720" s="27">
        <v>35</v>
      </c>
      <c r="T720" s="27">
        <v>20</v>
      </c>
      <c r="U720" s="27">
        <v>110</v>
      </c>
      <c r="V720" s="27" t="s">
        <v>70</v>
      </c>
      <c r="W720" s="27" t="s">
        <v>1461</v>
      </c>
      <c r="X720" s="27" t="s">
        <v>111</v>
      </c>
      <c r="Y720" s="27" t="s">
        <v>111</v>
      </c>
      <c r="Z720" s="27" t="s">
        <v>111</v>
      </c>
      <c r="AA720" s="27" t="s">
        <v>112</v>
      </c>
      <c r="AB720" s="27" t="s">
        <v>0</v>
      </c>
      <c r="AC720" s="27" t="s">
        <v>0</v>
      </c>
      <c r="AD720" s="47">
        <v>5538</v>
      </c>
      <c r="AE720" s="47">
        <f t="shared" si="52"/>
        <v>6922.5</v>
      </c>
      <c r="AF720" s="48">
        <f t="shared" si="53"/>
        <v>2561.8156000000004</v>
      </c>
      <c r="AG720" s="47">
        <f t="shared" si="54"/>
        <v>3202.2695000000003</v>
      </c>
      <c r="AH720" s="49" t="s">
        <v>0</v>
      </c>
      <c r="AI720" s="50" t="s">
        <v>0</v>
      </c>
      <c r="AJ720" s="49"/>
      <c r="AK720" s="38">
        <f t="shared" si="55"/>
        <v>0</v>
      </c>
      <c r="AN720" s="3">
        <f t="shared" si="56"/>
        <v>1</v>
      </c>
      <c r="AO720" s="3"/>
    </row>
    <row r="721" spans="1:41" ht="13.15" customHeight="1" x14ac:dyDescent="0.25">
      <c r="A721" s="3"/>
      <c r="B721" s="3"/>
      <c r="C721" s="36" t="s">
        <v>12</v>
      </c>
      <c r="D721" s="58">
        <v>184322</v>
      </c>
      <c r="E721" s="27" t="s">
        <v>2254</v>
      </c>
      <c r="F721" s="37">
        <v>13.91</v>
      </c>
      <c r="G721" s="27" t="s">
        <v>1349</v>
      </c>
      <c r="H721" s="27"/>
      <c r="I721" s="27" t="s">
        <v>53</v>
      </c>
      <c r="J721" s="27" t="s">
        <v>0</v>
      </c>
      <c r="K721" s="27" t="s">
        <v>53</v>
      </c>
      <c r="L721" s="27" t="s">
        <v>53</v>
      </c>
      <c r="M721" s="27" t="s">
        <v>2255</v>
      </c>
      <c r="N721" s="27" t="s">
        <v>1038</v>
      </c>
      <c r="O721" s="27" t="s">
        <v>1350</v>
      </c>
      <c r="P721" s="27" t="s">
        <v>88</v>
      </c>
      <c r="Q721" s="32" t="s">
        <v>1479</v>
      </c>
      <c r="R721" s="27">
        <v>285</v>
      </c>
      <c r="S721" s="27">
        <v>35</v>
      </c>
      <c r="T721" s="27">
        <v>21</v>
      </c>
      <c r="U721" s="27">
        <v>105</v>
      </c>
      <c r="V721" s="27" t="s">
        <v>59</v>
      </c>
      <c r="W721" s="27" t="s">
        <v>1461</v>
      </c>
      <c r="X721" s="27" t="s">
        <v>62</v>
      </c>
      <c r="Y721" s="27" t="s">
        <v>71</v>
      </c>
      <c r="Z721" s="27" t="s">
        <v>90</v>
      </c>
      <c r="AA721" s="27" t="s">
        <v>658</v>
      </c>
      <c r="AB721" s="27" t="s">
        <v>53</v>
      </c>
      <c r="AC721" s="27" t="s">
        <v>53</v>
      </c>
      <c r="AD721" s="47">
        <v>5074</v>
      </c>
      <c r="AE721" s="47">
        <f t="shared" ref="AE721:AE784" si="57">IFERROR(IF($AQ$6="FI",AD721*(1+24%),AD721*(1+25%)),"")</f>
        <v>6342.5</v>
      </c>
      <c r="AF721" s="48">
        <f t="shared" ref="AF721:AF784" si="58">IFERROR(IFERROR(IF(MID(Q721,SEARCH("X-ICE",Q721),5)="X-ICE",AD721*(1-($D$4+$D$6))*(1-($D$10+$D$5+$D$8))-$D$11*AD721-$D$7-$D$12),AD721*(1-($D$4))*(1-($D$10+$D$5))-$D$11*AD721-$D$7-$D$12),"")</f>
        <v>2345.4988000000008</v>
      </c>
      <c r="AG721" s="47">
        <f t="shared" ref="AG721:AG784" si="59">IFERROR(IF($AQ$6="FI",AF721*(1+24%),AF721*(1+25%)),"")</f>
        <v>2931.8735000000011</v>
      </c>
      <c r="AH721" s="49" t="s">
        <v>0</v>
      </c>
      <c r="AI721" s="50" t="s">
        <v>667</v>
      </c>
      <c r="AJ721" s="49"/>
      <c r="AK721" s="38">
        <f t="shared" ref="AK721:AK784" si="60">IFERROR(IF($AQ$6="FI",AG721*AJ721,$AJ721*$AF721),0)</f>
        <v>0</v>
      </c>
      <c r="AN721" s="3">
        <f t="shared" si="56"/>
        <v>0</v>
      </c>
      <c r="AO721" s="3"/>
    </row>
    <row r="722" spans="1:41" ht="13.15" customHeight="1" x14ac:dyDescent="0.25">
      <c r="A722" s="3"/>
      <c r="B722" s="3"/>
      <c r="C722" s="36" t="s">
        <v>12</v>
      </c>
      <c r="D722" s="58">
        <v>264629</v>
      </c>
      <c r="E722" s="27" t="s">
        <v>2256</v>
      </c>
      <c r="F722" s="37">
        <v>13.91</v>
      </c>
      <c r="G722" s="27" t="s">
        <v>1349</v>
      </c>
      <c r="H722" s="27"/>
      <c r="I722" s="27" t="s">
        <v>53</v>
      </c>
      <c r="J722" s="27" t="s">
        <v>0</v>
      </c>
      <c r="K722" s="27" t="s">
        <v>53</v>
      </c>
      <c r="L722" s="27" t="s">
        <v>53</v>
      </c>
      <c r="M722" s="27" t="s">
        <v>2257</v>
      </c>
      <c r="N722" s="27" t="s">
        <v>1047</v>
      </c>
      <c r="O722" s="27" t="s">
        <v>2258</v>
      </c>
      <c r="P722" s="27" t="s">
        <v>57</v>
      </c>
      <c r="Q722" s="32" t="s">
        <v>1504</v>
      </c>
      <c r="R722" s="27">
        <v>285</v>
      </c>
      <c r="S722" s="27">
        <v>35</v>
      </c>
      <c r="T722" s="27">
        <v>21</v>
      </c>
      <c r="U722" s="27">
        <v>105</v>
      </c>
      <c r="V722" s="27" t="s">
        <v>882</v>
      </c>
      <c r="W722" s="27" t="s">
        <v>1461</v>
      </c>
      <c r="X722" s="27" t="s">
        <v>62</v>
      </c>
      <c r="Y722" s="27" t="s">
        <v>72</v>
      </c>
      <c r="Z722" s="27" t="s">
        <v>62</v>
      </c>
      <c r="AA722" s="27" t="s">
        <v>1354</v>
      </c>
      <c r="AB722" s="27" t="s">
        <v>53</v>
      </c>
      <c r="AC722" s="27" t="s">
        <v>0</v>
      </c>
      <c r="AD722" s="47">
        <v>6091</v>
      </c>
      <c r="AE722" s="47">
        <f t="shared" si="57"/>
        <v>7613.75</v>
      </c>
      <c r="AF722" s="48">
        <f t="shared" si="58"/>
        <v>2819.6242000000007</v>
      </c>
      <c r="AG722" s="47">
        <f t="shared" si="59"/>
        <v>3524.5302500000007</v>
      </c>
      <c r="AH722" s="49" t="s">
        <v>0</v>
      </c>
      <c r="AI722" s="50" t="s">
        <v>0</v>
      </c>
      <c r="AJ722" s="49"/>
      <c r="AK722" s="38">
        <f t="shared" si="60"/>
        <v>0</v>
      </c>
      <c r="AN722" s="3">
        <f t="shared" ref="AN722:AN785" si="61">IF(G722=G721,AN721,IFERROR(1/AN721-1,1))</f>
        <v>0</v>
      </c>
      <c r="AO722" s="3"/>
    </row>
    <row r="723" spans="1:41" ht="13.15" customHeight="1" x14ac:dyDescent="0.25">
      <c r="A723" s="3"/>
      <c r="B723" s="3"/>
      <c r="C723" s="36" t="s">
        <v>12</v>
      </c>
      <c r="D723" s="58">
        <v>513847</v>
      </c>
      <c r="E723" s="27" t="s">
        <v>2259</v>
      </c>
      <c r="F723" s="37">
        <v>17.352</v>
      </c>
      <c r="G723" s="27" t="s">
        <v>2260</v>
      </c>
      <c r="H723" s="27"/>
      <c r="I723" s="27" t="s">
        <v>53</v>
      </c>
      <c r="J723" s="27" t="s">
        <v>0</v>
      </c>
      <c r="K723" s="27" t="s">
        <v>53</v>
      </c>
      <c r="L723" s="27" t="s">
        <v>53</v>
      </c>
      <c r="M723" s="27" t="s">
        <v>0</v>
      </c>
      <c r="N723" s="27" t="s">
        <v>1615</v>
      </c>
      <c r="O723" s="27" t="s">
        <v>2261</v>
      </c>
      <c r="P723" s="27" t="s">
        <v>109</v>
      </c>
      <c r="Q723" s="32" t="s">
        <v>1518</v>
      </c>
      <c r="R723" s="27">
        <v>295</v>
      </c>
      <c r="S723" s="27">
        <v>35</v>
      </c>
      <c r="T723" s="27">
        <v>21</v>
      </c>
      <c r="U723" s="27">
        <v>107</v>
      </c>
      <c r="V723" s="27" t="s">
        <v>70</v>
      </c>
      <c r="W723" s="27" t="s">
        <v>1461</v>
      </c>
      <c r="X723" s="27" t="s">
        <v>111</v>
      </c>
      <c r="Y723" s="27" t="s">
        <v>111</v>
      </c>
      <c r="Z723" s="27" t="s">
        <v>111</v>
      </c>
      <c r="AA723" s="27" t="s">
        <v>112</v>
      </c>
      <c r="AB723" s="27" t="s">
        <v>0</v>
      </c>
      <c r="AC723" s="27" t="s">
        <v>0</v>
      </c>
      <c r="AD723" s="47">
        <v>5489</v>
      </c>
      <c r="AE723" s="47">
        <f t="shared" si="57"/>
        <v>6861.25</v>
      </c>
      <c r="AF723" s="48">
        <f t="shared" si="58"/>
        <v>2538.9718000000007</v>
      </c>
      <c r="AG723" s="47">
        <f t="shared" si="59"/>
        <v>3173.714750000001</v>
      </c>
      <c r="AH723" s="49" t="s">
        <v>0</v>
      </c>
      <c r="AI723" s="50" t="s">
        <v>0</v>
      </c>
      <c r="AJ723" s="49"/>
      <c r="AK723" s="38">
        <f t="shared" si="60"/>
        <v>0</v>
      </c>
      <c r="AN723" s="3">
        <f t="shared" si="61"/>
        <v>1</v>
      </c>
      <c r="AO723" s="3"/>
    </row>
    <row r="724" spans="1:41" ht="13.15" customHeight="1" x14ac:dyDescent="0.25">
      <c r="A724" s="3"/>
      <c r="B724" s="3"/>
      <c r="C724" s="36" t="s">
        <v>12</v>
      </c>
      <c r="D724" s="58">
        <v>296398</v>
      </c>
      <c r="E724" s="27" t="s">
        <v>2262</v>
      </c>
      <c r="F724" s="37">
        <v>16.535</v>
      </c>
      <c r="G724" s="27" t="s">
        <v>2260</v>
      </c>
      <c r="H724" s="27"/>
      <c r="I724" s="27" t="s">
        <v>53</v>
      </c>
      <c r="J724" s="27" t="s">
        <v>0</v>
      </c>
      <c r="K724" s="27" t="s">
        <v>53</v>
      </c>
      <c r="L724" s="27" t="s">
        <v>53</v>
      </c>
      <c r="M724" s="27" t="s">
        <v>2263</v>
      </c>
      <c r="N724" s="27" t="s">
        <v>1059</v>
      </c>
      <c r="O724" s="27" t="s">
        <v>2264</v>
      </c>
      <c r="P724" s="27" t="s">
        <v>57</v>
      </c>
      <c r="Q724" s="32" t="s">
        <v>1504</v>
      </c>
      <c r="R724" s="27">
        <v>295</v>
      </c>
      <c r="S724" s="27">
        <v>35</v>
      </c>
      <c r="T724" s="27">
        <v>21</v>
      </c>
      <c r="U724" s="27">
        <v>107</v>
      </c>
      <c r="V724" s="27" t="s">
        <v>282</v>
      </c>
      <c r="W724" s="27" t="s">
        <v>1461</v>
      </c>
      <c r="X724" s="27" t="s">
        <v>61</v>
      </c>
      <c r="Y724" s="27" t="s">
        <v>72</v>
      </c>
      <c r="Z724" s="27" t="s">
        <v>62</v>
      </c>
      <c r="AA724" s="27" t="s">
        <v>1056</v>
      </c>
      <c r="AB724" s="27" t="s">
        <v>53</v>
      </c>
      <c r="AC724" s="27" t="s">
        <v>0</v>
      </c>
      <c r="AD724" s="47">
        <v>5672</v>
      </c>
      <c r="AE724" s="47">
        <f t="shared" si="57"/>
        <v>7090</v>
      </c>
      <c r="AF724" s="48">
        <f t="shared" si="58"/>
        <v>2624.2864000000004</v>
      </c>
      <c r="AG724" s="47">
        <f t="shared" si="59"/>
        <v>3280.3580000000006</v>
      </c>
      <c r="AH724" s="49" t="s">
        <v>0</v>
      </c>
      <c r="AI724" s="50" t="s">
        <v>0</v>
      </c>
      <c r="AJ724" s="49"/>
      <c r="AK724" s="38">
        <f t="shared" si="60"/>
        <v>0</v>
      </c>
      <c r="AN724" s="3">
        <f t="shared" si="61"/>
        <v>1</v>
      </c>
      <c r="AO724" s="3"/>
    </row>
    <row r="725" spans="1:41" ht="13.15" customHeight="1" x14ac:dyDescent="0.25">
      <c r="A725" s="3"/>
      <c r="B725" s="3"/>
      <c r="C725" s="36" t="s">
        <v>12</v>
      </c>
      <c r="D725" s="58">
        <v>545222</v>
      </c>
      <c r="E725" s="27" t="s">
        <v>2265</v>
      </c>
      <c r="F725" s="37">
        <v>16.399999999999999</v>
      </c>
      <c r="G725" s="27" t="s">
        <v>2260</v>
      </c>
      <c r="H725" s="27"/>
      <c r="I725" s="27" t="s">
        <v>53</v>
      </c>
      <c r="J725" s="27" t="s">
        <v>0</v>
      </c>
      <c r="K725" s="27" t="s">
        <v>53</v>
      </c>
      <c r="L725" s="27" t="s">
        <v>53</v>
      </c>
      <c r="M725" s="27" t="s">
        <v>0</v>
      </c>
      <c r="N725" s="27" t="s">
        <v>1059</v>
      </c>
      <c r="O725" s="27" t="s">
        <v>2264</v>
      </c>
      <c r="P725" s="27" t="s">
        <v>57</v>
      </c>
      <c r="Q725" s="32" t="s">
        <v>1504</v>
      </c>
      <c r="R725" s="27">
        <v>295</v>
      </c>
      <c r="S725" s="27">
        <v>35</v>
      </c>
      <c r="T725" s="27">
        <v>21</v>
      </c>
      <c r="U725" s="27">
        <v>107</v>
      </c>
      <c r="V725" s="27" t="s">
        <v>282</v>
      </c>
      <c r="W725" s="27" t="s">
        <v>1461</v>
      </c>
      <c r="X725" s="27" t="s">
        <v>0</v>
      </c>
      <c r="Y725" s="27" t="s">
        <v>0</v>
      </c>
      <c r="Z725" s="27" t="s">
        <v>0</v>
      </c>
      <c r="AA725" s="27" t="s">
        <v>0</v>
      </c>
      <c r="AB725" s="27" t="s">
        <v>0</v>
      </c>
      <c r="AC725" s="27" t="s">
        <v>0</v>
      </c>
      <c r="AD725" s="47">
        <v>5949</v>
      </c>
      <c r="AE725" s="47">
        <f t="shared" si="57"/>
        <v>7436.25</v>
      </c>
      <c r="AF725" s="48">
        <f t="shared" si="58"/>
        <v>2753.4238000000005</v>
      </c>
      <c r="AG725" s="47">
        <f t="shared" si="59"/>
        <v>3441.7797500000006</v>
      </c>
      <c r="AH725" s="49" t="s">
        <v>794</v>
      </c>
      <c r="AI725" s="50" t="s">
        <v>1126</v>
      </c>
      <c r="AJ725" s="49"/>
      <c r="AK725" s="38">
        <f t="shared" si="60"/>
        <v>0</v>
      </c>
      <c r="AN725" s="3">
        <f t="shared" si="61"/>
        <v>1</v>
      </c>
      <c r="AO725" s="3"/>
    </row>
    <row r="726" spans="1:41" ht="13.15" customHeight="1" x14ac:dyDescent="0.25">
      <c r="A726" s="3"/>
      <c r="B726" s="3"/>
      <c r="C726" s="36" t="s">
        <v>12</v>
      </c>
      <c r="D726" s="58">
        <v>902596</v>
      </c>
      <c r="E726" s="27" t="s">
        <v>2266</v>
      </c>
      <c r="F726" s="37">
        <v>16.100000000000001</v>
      </c>
      <c r="G726" s="27" t="s">
        <v>2260</v>
      </c>
      <c r="H726" s="27"/>
      <c r="I726" s="27" t="s">
        <v>53</v>
      </c>
      <c r="J726" s="27" t="s">
        <v>0</v>
      </c>
      <c r="K726" s="27" t="s">
        <v>53</v>
      </c>
      <c r="L726" s="27" t="s">
        <v>53</v>
      </c>
      <c r="M726" s="27" t="s">
        <v>2267</v>
      </c>
      <c r="N726" s="27" t="s">
        <v>1059</v>
      </c>
      <c r="O726" s="27" t="s">
        <v>2264</v>
      </c>
      <c r="P726" s="27" t="s">
        <v>57</v>
      </c>
      <c r="Q726" s="32" t="s">
        <v>1504</v>
      </c>
      <c r="R726" s="27">
        <v>295</v>
      </c>
      <c r="S726" s="27">
        <v>35</v>
      </c>
      <c r="T726" s="27">
        <v>21</v>
      </c>
      <c r="U726" s="27">
        <v>107</v>
      </c>
      <c r="V726" s="27" t="s">
        <v>282</v>
      </c>
      <c r="W726" s="27" t="s">
        <v>1461</v>
      </c>
      <c r="X726" s="27" t="s">
        <v>61</v>
      </c>
      <c r="Y726" s="27" t="s">
        <v>62</v>
      </c>
      <c r="Z726" s="27" t="s">
        <v>62</v>
      </c>
      <c r="AA726" s="27" t="s">
        <v>1056</v>
      </c>
      <c r="AB726" s="27" t="s">
        <v>53</v>
      </c>
      <c r="AC726" s="27" t="s">
        <v>0</v>
      </c>
      <c r="AD726" s="47">
        <v>5783</v>
      </c>
      <c r="AE726" s="47">
        <f t="shared" si="57"/>
        <v>7228.75</v>
      </c>
      <c r="AF726" s="48">
        <f t="shared" si="58"/>
        <v>2676.0346000000004</v>
      </c>
      <c r="AG726" s="47">
        <f t="shared" si="59"/>
        <v>3345.0432500000006</v>
      </c>
      <c r="AH726" s="49" t="s">
        <v>96</v>
      </c>
      <c r="AI726" s="50" t="s">
        <v>0</v>
      </c>
      <c r="AJ726" s="49"/>
      <c r="AK726" s="38">
        <f t="shared" si="60"/>
        <v>0</v>
      </c>
      <c r="AN726" s="3">
        <f t="shared" si="61"/>
        <v>1</v>
      </c>
      <c r="AO726" s="3"/>
    </row>
    <row r="727" spans="1:41" ht="13.15" customHeight="1" x14ac:dyDescent="0.25">
      <c r="A727" s="3"/>
      <c r="B727" s="3"/>
      <c r="C727" s="36" t="s">
        <v>12</v>
      </c>
      <c r="D727" s="58">
        <v>743247</v>
      </c>
      <c r="E727" s="27" t="s">
        <v>2268</v>
      </c>
      <c r="F727" s="37">
        <v>17.266999999999999</v>
      </c>
      <c r="G727" s="27" t="s">
        <v>2269</v>
      </c>
      <c r="H727" s="27"/>
      <c r="I727" s="27" t="s">
        <v>53</v>
      </c>
      <c r="J727" s="27" t="s">
        <v>0</v>
      </c>
      <c r="K727" s="27" t="s">
        <v>53</v>
      </c>
      <c r="L727" s="27" t="s">
        <v>53</v>
      </c>
      <c r="M727" s="27" t="s">
        <v>0</v>
      </c>
      <c r="N727" s="27" t="s">
        <v>1696</v>
      </c>
      <c r="O727" s="27" t="s">
        <v>2270</v>
      </c>
      <c r="P727" s="27" t="s">
        <v>109</v>
      </c>
      <c r="Q727" s="32" t="s">
        <v>1518</v>
      </c>
      <c r="R727" s="27">
        <v>305</v>
      </c>
      <c r="S727" s="27">
        <v>35</v>
      </c>
      <c r="T727" s="27">
        <v>21</v>
      </c>
      <c r="U727" s="27">
        <v>109</v>
      </c>
      <c r="V727" s="27" t="s">
        <v>70</v>
      </c>
      <c r="W727" s="27" t="s">
        <v>1461</v>
      </c>
      <c r="X727" s="27" t="s">
        <v>111</v>
      </c>
      <c r="Y727" s="27" t="s">
        <v>111</v>
      </c>
      <c r="Z727" s="27" t="s">
        <v>111</v>
      </c>
      <c r="AA727" s="27" t="s">
        <v>112</v>
      </c>
      <c r="AB727" s="27" t="s">
        <v>0</v>
      </c>
      <c r="AC727" s="27" t="s">
        <v>0</v>
      </c>
      <c r="AD727" s="47">
        <v>5230</v>
      </c>
      <c r="AE727" s="47">
        <f t="shared" si="57"/>
        <v>6537.5</v>
      </c>
      <c r="AF727" s="48">
        <f t="shared" si="58"/>
        <v>2418.2260000000006</v>
      </c>
      <c r="AG727" s="47">
        <f t="shared" si="59"/>
        <v>3022.7825000000007</v>
      </c>
      <c r="AH727" s="49" t="s">
        <v>0</v>
      </c>
      <c r="AI727" s="50" t="s">
        <v>0</v>
      </c>
      <c r="AJ727" s="49"/>
      <c r="AK727" s="38">
        <f t="shared" si="60"/>
        <v>0</v>
      </c>
      <c r="AN727" s="3">
        <f t="shared" si="61"/>
        <v>0</v>
      </c>
      <c r="AO727" s="3"/>
    </row>
    <row r="728" spans="1:41" ht="13.15" customHeight="1" x14ac:dyDescent="0.25">
      <c r="A728" s="3"/>
      <c r="B728" s="3"/>
      <c r="C728" s="36" t="s">
        <v>12</v>
      </c>
      <c r="D728" s="58">
        <v>158907</v>
      </c>
      <c r="E728" s="27" t="s">
        <v>2271</v>
      </c>
      <c r="F728" s="37">
        <v>16.649999999999999</v>
      </c>
      <c r="G728" s="27" t="s">
        <v>2269</v>
      </c>
      <c r="H728" s="27"/>
      <c r="I728" s="27" t="s">
        <v>53</v>
      </c>
      <c r="J728" s="27" t="s">
        <v>0</v>
      </c>
      <c r="K728" s="27" t="s">
        <v>53</v>
      </c>
      <c r="L728" s="27" t="s">
        <v>53</v>
      </c>
      <c r="M728" s="27" t="s">
        <v>2272</v>
      </c>
      <c r="N728" s="27" t="s">
        <v>1442</v>
      </c>
      <c r="O728" s="27" t="s">
        <v>2273</v>
      </c>
      <c r="P728" s="27" t="s">
        <v>57</v>
      </c>
      <c r="Q728" s="32" t="s">
        <v>1504</v>
      </c>
      <c r="R728" s="27">
        <v>305</v>
      </c>
      <c r="S728" s="27">
        <v>35</v>
      </c>
      <c r="T728" s="27">
        <v>21</v>
      </c>
      <c r="U728" s="27">
        <v>109</v>
      </c>
      <c r="V728" s="27" t="s">
        <v>282</v>
      </c>
      <c r="W728" s="27" t="s">
        <v>1461</v>
      </c>
      <c r="X728" s="27" t="s">
        <v>72</v>
      </c>
      <c r="Y728" s="27" t="s">
        <v>72</v>
      </c>
      <c r="Z728" s="27" t="s">
        <v>90</v>
      </c>
      <c r="AA728" s="27" t="s">
        <v>73</v>
      </c>
      <c r="AB728" s="27" t="s">
        <v>53</v>
      </c>
      <c r="AC728" s="27" t="s">
        <v>0</v>
      </c>
      <c r="AD728" s="47">
        <v>5927</v>
      </c>
      <c r="AE728" s="47">
        <f t="shared" si="57"/>
        <v>7408.75</v>
      </c>
      <c r="AF728" s="48">
        <f t="shared" si="58"/>
        <v>2743.1674000000003</v>
      </c>
      <c r="AG728" s="47">
        <f t="shared" si="59"/>
        <v>3428.9592500000003</v>
      </c>
      <c r="AH728" s="49" t="s">
        <v>390</v>
      </c>
      <c r="AI728" s="50" t="s">
        <v>0</v>
      </c>
      <c r="AJ728" s="49"/>
      <c r="AK728" s="38">
        <f t="shared" si="60"/>
        <v>0</v>
      </c>
      <c r="AN728" s="3">
        <f t="shared" si="61"/>
        <v>0</v>
      </c>
      <c r="AO728" s="3"/>
    </row>
    <row r="729" spans="1:41" ht="13.15" customHeight="1" x14ac:dyDescent="0.25">
      <c r="A729" s="3"/>
      <c r="B729" s="3"/>
      <c r="C729" s="36" t="s">
        <v>12</v>
      </c>
      <c r="D729" s="58">
        <v>896841</v>
      </c>
      <c r="E729" s="27" t="s">
        <v>2274</v>
      </c>
      <c r="F729" s="37">
        <v>14</v>
      </c>
      <c r="G729" s="27" t="s">
        <v>2275</v>
      </c>
      <c r="H729" s="27"/>
      <c r="I729" s="27" t="s">
        <v>53</v>
      </c>
      <c r="J729" s="27" t="s">
        <v>0</v>
      </c>
      <c r="K729" s="27" t="s">
        <v>53</v>
      </c>
      <c r="L729" s="27" t="s">
        <v>53</v>
      </c>
      <c r="M729" s="27" t="s">
        <v>2276</v>
      </c>
      <c r="N729" s="27" t="s">
        <v>1083</v>
      </c>
      <c r="O729" s="27" t="s">
        <v>2277</v>
      </c>
      <c r="P729" s="27" t="s">
        <v>57</v>
      </c>
      <c r="Q729" s="32" t="s">
        <v>1504</v>
      </c>
      <c r="R729" s="27">
        <v>255</v>
      </c>
      <c r="S729" s="27">
        <v>35</v>
      </c>
      <c r="T729" s="27">
        <v>22</v>
      </c>
      <c r="U729" s="27">
        <v>99</v>
      </c>
      <c r="V729" s="27" t="s">
        <v>882</v>
      </c>
      <c r="W729" s="27" t="s">
        <v>1461</v>
      </c>
      <c r="X729" s="27" t="s">
        <v>72</v>
      </c>
      <c r="Y729" s="27" t="s">
        <v>72</v>
      </c>
      <c r="Z729" s="27" t="s">
        <v>62</v>
      </c>
      <c r="AA729" s="27" t="s">
        <v>658</v>
      </c>
      <c r="AB729" s="27" t="s">
        <v>53</v>
      </c>
      <c r="AC729" s="27" t="s">
        <v>0</v>
      </c>
      <c r="AD729" s="47">
        <v>6018</v>
      </c>
      <c r="AE729" s="47">
        <f t="shared" si="57"/>
        <v>7522.5</v>
      </c>
      <c r="AF729" s="48">
        <f t="shared" si="58"/>
        <v>2785.5916000000002</v>
      </c>
      <c r="AG729" s="47">
        <f t="shared" si="59"/>
        <v>3481.9895000000001</v>
      </c>
      <c r="AH729" s="49" t="s">
        <v>2278</v>
      </c>
      <c r="AI729" s="50" t="s">
        <v>0</v>
      </c>
      <c r="AJ729" s="49"/>
      <c r="AK729" s="38">
        <f t="shared" si="60"/>
        <v>0</v>
      </c>
      <c r="AN729" s="3">
        <f t="shared" si="61"/>
        <v>1</v>
      </c>
      <c r="AO729" s="3"/>
    </row>
    <row r="730" spans="1:41" ht="13.15" customHeight="1" x14ac:dyDescent="0.25">
      <c r="A730" s="3"/>
      <c r="B730" s="3"/>
      <c r="C730" s="36" t="s">
        <v>12</v>
      </c>
      <c r="D730" s="58">
        <v>774376</v>
      </c>
      <c r="E730" s="27" t="s">
        <v>2279</v>
      </c>
      <c r="F730" s="37">
        <v>15.401999999999999</v>
      </c>
      <c r="G730" s="27" t="s">
        <v>2280</v>
      </c>
      <c r="H730" s="27"/>
      <c r="I730" s="27" t="s">
        <v>53</v>
      </c>
      <c r="J730" s="27" t="s">
        <v>0</v>
      </c>
      <c r="K730" s="27" t="s">
        <v>53</v>
      </c>
      <c r="L730" s="27" t="s">
        <v>53</v>
      </c>
      <c r="M730" s="27" t="s">
        <v>0</v>
      </c>
      <c r="N730" s="27" t="s">
        <v>169</v>
      </c>
      <c r="O730" s="27" t="s">
        <v>2281</v>
      </c>
      <c r="P730" s="27" t="s">
        <v>109</v>
      </c>
      <c r="Q730" s="32" t="s">
        <v>1518</v>
      </c>
      <c r="R730" s="27">
        <v>265</v>
      </c>
      <c r="S730" s="27">
        <v>35</v>
      </c>
      <c r="T730" s="27">
        <v>22</v>
      </c>
      <c r="U730" s="27">
        <v>102</v>
      </c>
      <c r="V730" s="27" t="s">
        <v>59</v>
      </c>
      <c r="W730" s="27" t="s">
        <v>1461</v>
      </c>
      <c r="X730" s="27" t="s">
        <v>111</v>
      </c>
      <c r="Y730" s="27" t="s">
        <v>111</v>
      </c>
      <c r="Z730" s="27" t="s">
        <v>111</v>
      </c>
      <c r="AA730" s="27" t="s">
        <v>112</v>
      </c>
      <c r="AB730" s="27" t="s">
        <v>0</v>
      </c>
      <c r="AC730" s="27" t="s">
        <v>0</v>
      </c>
      <c r="AD730" s="47">
        <v>7022</v>
      </c>
      <c r="AE730" s="47">
        <f t="shared" si="57"/>
        <v>8777.5</v>
      </c>
      <c r="AF730" s="48">
        <f t="shared" si="58"/>
        <v>3253.6564000000008</v>
      </c>
      <c r="AG730" s="47">
        <f t="shared" si="59"/>
        <v>4067.0705000000007</v>
      </c>
      <c r="AH730" s="49" t="s">
        <v>0</v>
      </c>
      <c r="AI730" s="50" t="s">
        <v>1131</v>
      </c>
      <c r="AJ730" s="49"/>
      <c r="AK730" s="38">
        <f t="shared" si="60"/>
        <v>0</v>
      </c>
      <c r="AN730" s="3">
        <f t="shared" si="61"/>
        <v>0</v>
      </c>
      <c r="AO730" s="3"/>
    </row>
    <row r="731" spans="1:41" ht="13.15" customHeight="1" x14ac:dyDescent="0.25">
      <c r="A731" s="3"/>
      <c r="B731" s="3"/>
      <c r="C731" s="36" t="s">
        <v>12</v>
      </c>
      <c r="D731" s="58">
        <v>507677</v>
      </c>
      <c r="E731" s="27" t="s">
        <v>2282</v>
      </c>
      <c r="F731" s="37">
        <v>15.401999999999999</v>
      </c>
      <c r="G731" s="27" t="s">
        <v>2280</v>
      </c>
      <c r="H731" s="27"/>
      <c r="I731" s="27" t="s">
        <v>53</v>
      </c>
      <c r="J731" s="27" t="s">
        <v>0</v>
      </c>
      <c r="K731" s="27" t="s">
        <v>53</v>
      </c>
      <c r="L731" s="27" t="s">
        <v>53</v>
      </c>
      <c r="M731" s="27" t="s">
        <v>2283</v>
      </c>
      <c r="N731" s="27" t="s">
        <v>1280</v>
      </c>
      <c r="O731" s="27" t="s">
        <v>2284</v>
      </c>
      <c r="P731" s="27" t="s">
        <v>57</v>
      </c>
      <c r="Q731" s="32" t="s">
        <v>1504</v>
      </c>
      <c r="R731" s="27">
        <v>265</v>
      </c>
      <c r="S731" s="27">
        <v>35</v>
      </c>
      <c r="T731" s="27">
        <v>22</v>
      </c>
      <c r="U731" s="27">
        <v>102</v>
      </c>
      <c r="V731" s="27" t="s">
        <v>882</v>
      </c>
      <c r="W731" s="27" t="s">
        <v>1461</v>
      </c>
      <c r="X731" s="27" t="s">
        <v>72</v>
      </c>
      <c r="Y731" s="27" t="s">
        <v>72</v>
      </c>
      <c r="Z731" s="27" t="s">
        <v>62</v>
      </c>
      <c r="AA731" s="27" t="s">
        <v>658</v>
      </c>
      <c r="AB731" s="27" t="s">
        <v>53</v>
      </c>
      <c r="AC731" s="27" t="s">
        <v>0</v>
      </c>
      <c r="AD731" s="47">
        <v>6017</v>
      </c>
      <c r="AE731" s="47">
        <f t="shared" si="57"/>
        <v>7521.25</v>
      </c>
      <c r="AF731" s="48">
        <f t="shared" si="58"/>
        <v>2785.1254000000008</v>
      </c>
      <c r="AG731" s="47">
        <f t="shared" si="59"/>
        <v>3481.406750000001</v>
      </c>
      <c r="AH731" s="49" t="s">
        <v>0</v>
      </c>
      <c r="AI731" s="50" t="s">
        <v>0</v>
      </c>
      <c r="AJ731" s="49"/>
      <c r="AK731" s="38">
        <f t="shared" si="60"/>
        <v>0</v>
      </c>
      <c r="AN731" s="3">
        <f t="shared" si="61"/>
        <v>0</v>
      </c>
      <c r="AO731" s="3"/>
    </row>
    <row r="732" spans="1:41" ht="13.15" customHeight="1" x14ac:dyDescent="0.25">
      <c r="A732" s="3"/>
      <c r="B732" s="3"/>
      <c r="C732" s="36" t="s">
        <v>12</v>
      </c>
      <c r="D732" s="58">
        <v>721502</v>
      </c>
      <c r="E732" s="27" t="s">
        <v>2285</v>
      </c>
      <c r="F732" s="37">
        <v>15.4</v>
      </c>
      <c r="G732" s="27" t="s">
        <v>2286</v>
      </c>
      <c r="H732" s="27"/>
      <c r="I732" s="27" t="s">
        <v>53</v>
      </c>
      <c r="J732" s="27" t="s">
        <v>0</v>
      </c>
      <c r="K732" s="27" t="s">
        <v>53</v>
      </c>
      <c r="L732" s="27" t="s">
        <v>53</v>
      </c>
      <c r="M732" s="27" t="s">
        <v>2287</v>
      </c>
      <c r="N732" s="27" t="s">
        <v>880</v>
      </c>
      <c r="O732" s="27" t="s">
        <v>2288</v>
      </c>
      <c r="P732" s="27" t="s">
        <v>57</v>
      </c>
      <c r="Q732" s="32" t="s">
        <v>1504</v>
      </c>
      <c r="R732" s="27">
        <v>275</v>
      </c>
      <c r="S732" s="27">
        <v>35</v>
      </c>
      <c r="T732" s="27">
        <v>22</v>
      </c>
      <c r="U732" s="27">
        <v>104</v>
      </c>
      <c r="V732" s="27" t="s">
        <v>882</v>
      </c>
      <c r="W732" s="27" t="s">
        <v>1461</v>
      </c>
      <c r="X732" s="27" t="s">
        <v>72</v>
      </c>
      <c r="Y732" s="27" t="s">
        <v>72</v>
      </c>
      <c r="Z732" s="27" t="s">
        <v>62</v>
      </c>
      <c r="AA732" s="27" t="s">
        <v>658</v>
      </c>
      <c r="AB732" s="27" t="s">
        <v>53</v>
      </c>
      <c r="AC732" s="27" t="s">
        <v>0</v>
      </c>
      <c r="AD732" s="47">
        <v>5917</v>
      </c>
      <c r="AE732" s="47">
        <f t="shared" si="57"/>
        <v>7396.25</v>
      </c>
      <c r="AF732" s="48">
        <f t="shared" si="58"/>
        <v>2738.5054000000005</v>
      </c>
      <c r="AG732" s="47">
        <f t="shared" si="59"/>
        <v>3423.1317500000005</v>
      </c>
      <c r="AH732" s="49" t="s">
        <v>0</v>
      </c>
      <c r="AI732" s="50" t="s">
        <v>0</v>
      </c>
      <c r="AJ732" s="49"/>
      <c r="AK732" s="38">
        <f t="shared" si="60"/>
        <v>0</v>
      </c>
      <c r="AN732" s="3">
        <f t="shared" si="61"/>
        <v>1</v>
      </c>
      <c r="AO732" s="3"/>
    </row>
    <row r="733" spans="1:41" ht="13.15" customHeight="1" x14ac:dyDescent="0.25">
      <c r="A733" s="3"/>
      <c r="B733" s="3"/>
      <c r="C733" s="36" t="s">
        <v>12</v>
      </c>
      <c r="D733" s="58">
        <v>756317</v>
      </c>
      <c r="E733" s="27" t="s">
        <v>2289</v>
      </c>
      <c r="F733" s="37">
        <v>14.579000000000001</v>
      </c>
      <c r="G733" s="27" t="s">
        <v>2290</v>
      </c>
      <c r="H733" s="27"/>
      <c r="I733" s="27" t="s">
        <v>53</v>
      </c>
      <c r="J733" s="27" t="s">
        <v>0</v>
      </c>
      <c r="K733" s="27" t="s">
        <v>53</v>
      </c>
      <c r="L733" s="27" t="s">
        <v>53</v>
      </c>
      <c r="M733" s="27" t="s">
        <v>2291</v>
      </c>
      <c r="N733" s="27" t="s">
        <v>1521</v>
      </c>
      <c r="O733" s="27" t="s">
        <v>2292</v>
      </c>
      <c r="P733" s="27" t="s">
        <v>88</v>
      </c>
      <c r="Q733" s="32" t="s">
        <v>1479</v>
      </c>
      <c r="R733" s="27">
        <v>285</v>
      </c>
      <c r="S733" s="27">
        <v>35</v>
      </c>
      <c r="T733" s="27">
        <v>22</v>
      </c>
      <c r="U733" s="27">
        <v>106</v>
      </c>
      <c r="V733" s="27" t="s">
        <v>59</v>
      </c>
      <c r="W733" s="27" t="s">
        <v>1461</v>
      </c>
      <c r="X733" s="27" t="s">
        <v>62</v>
      </c>
      <c r="Y733" s="27" t="s">
        <v>71</v>
      </c>
      <c r="Z733" s="27" t="s">
        <v>90</v>
      </c>
      <c r="AA733" s="27" t="s">
        <v>658</v>
      </c>
      <c r="AB733" s="27" t="s">
        <v>53</v>
      </c>
      <c r="AC733" s="27" t="s">
        <v>53</v>
      </c>
      <c r="AD733" s="47">
        <v>5793</v>
      </c>
      <c r="AE733" s="47">
        <f t="shared" si="57"/>
        <v>7241.25</v>
      </c>
      <c r="AF733" s="48">
        <f t="shared" si="58"/>
        <v>2680.6966000000002</v>
      </c>
      <c r="AG733" s="47">
        <f t="shared" si="59"/>
        <v>3350.87075</v>
      </c>
      <c r="AH733" s="49" t="s">
        <v>0</v>
      </c>
      <c r="AI733" s="50" t="s">
        <v>0</v>
      </c>
      <c r="AJ733" s="49"/>
      <c r="AK733" s="38">
        <f t="shared" si="60"/>
        <v>0</v>
      </c>
      <c r="AN733" s="3">
        <f t="shared" si="61"/>
        <v>0</v>
      </c>
      <c r="AO733" s="3"/>
    </row>
    <row r="734" spans="1:41" ht="13.15" customHeight="1" x14ac:dyDescent="0.25">
      <c r="A734" s="3"/>
      <c r="B734" s="3"/>
      <c r="C734" s="36" t="s">
        <v>12</v>
      </c>
      <c r="D734" s="58">
        <v>921153</v>
      </c>
      <c r="E734" s="27" t="s">
        <v>2293</v>
      </c>
      <c r="F734" s="37">
        <v>15.298</v>
      </c>
      <c r="G734" s="27" t="s">
        <v>2290</v>
      </c>
      <c r="H734" s="27"/>
      <c r="I734" s="27" t="s">
        <v>53</v>
      </c>
      <c r="J734" s="27" t="s">
        <v>0</v>
      </c>
      <c r="K734" s="27" t="s">
        <v>53</v>
      </c>
      <c r="L734" s="27" t="s">
        <v>53</v>
      </c>
      <c r="M734" s="27" t="s">
        <v>0</v>
      </c>
      <c r="N734" s="27" t="s">
        <v>1521</v>
      </c>
      <c r="O734" s="27" t="s">
        <v>2292</v>
      </c>
      <c r="P734" s="27" t="s">
        <v>109</v>
      </c>
      <c r="Q734" s="32" t="s">
        <v>1518</v>
      </c>
      <c r="R734" s="27">
        <v>285</v>
      </c>
      <c r="S734" s="27">
        <v>35</v>
      </c>
      <c r="T734" s="27">
        <v>22</v>
      </c>
      <c r="U734" s="27">
        <v>106</v>
      </c>
      <c r="V734" s="27" t="s">
        <v>59</v>
      </c>
      <c r="W734" s="27" t="s">
        <v>1461</v>
      </c>
      <c r="X734" s="27" t="s">
        <v>0</v>
      </c>
      <c r="Y734" s="27" t="s">
        <v>0</v>
      </c>
      <c r="Z734" s="27" t="s">
        <v>0</v>
      </c>
      <c r="AA734" s="27" t="s">
        <v>0</v>
      </c>
      <c r="AB734" s="27" t="s">
        <v>0</v>
      </c>
      <c r="AC734" s="27" t="s">
        <v>0</v>
      </c>
      <c r="AD734" s="47">
        <v>5951</v>
      </c>
      <c r="AE734" s="47">
        <f t="shared" si="57"/>
        <v>7438.75</v>
      </c>
      <c r="AF734" s="48">
        <f t="shared" si="58"/>
        <v>2754.3562000000002</v>
      </c>
      <c r="AG734" s="47">
        <f t="shared" si="59"/>
        <v>3442.9452500000002</v>
      </c>
      <c r="AH734" s="49" t="s">
        <v>0</v>
      </c>
      <c r="AI734" s="50" t="s">
        <v>1187</v>
      </c>
      <c r="AJ734" s="49"/>
      <c r="AK734" s="38">
        <f t="shared" si="60"/>
        <v>0</v>
      </c>
      <c r="AN734" s="3">
        <f t="shared" si="61"/>
        <v>0</v>
      </c>
      <c r="AO734" s="3"/>
    </row>
    <row r="735" spans="1:41" ht="13.15" customHeight="1" x14ac:dyDescent="0.25">
      <c r="A735" s="3"/>
      <c r="B735" s="3"/>
      <c r="C735" s="36" t="s">
        <v>12</v>
      </c>
      <c r="D735" s="58">
        <v>790079</v>
      </c>
      <c r="E735" s="27" t="s">
        <v>2294</v>
      </c>
      <c r="F735" s="37">
        <v>17.341000000000001</v>
      </c>
      <c r="G735" s="27" t="s">
        <v>2290</v>
      </c>
      <c r="H735" s="27"/>
      <c r="I735" s="27" t="s">
        <v>53</v>
      </c>
      <c r="J735" s="27" t="s">
        <v>0</v>
      </c>
      <c r="K735" s="27" t="s">
        <v>53</v>
      </c>
      <c r="L735" s="27" t="s">
        <v>53</v>
      </c>
      <c r="M735" s="27" t="s">
        <v>2295</v>
      </c>
      <c r="N735" s="27" t="s">
        <v>2296</v>
      </c>
      <c r="O735" s="27" t="s">
        <v>2297</v>
      </c>
      <c r="P735" s="27" t="s">
        <v>57</v>
      </c>
      <c r="Q735" s="32" t="s">
        <v>1504</v>
      </c>
      <c r="R735" s="27">
        <v>285</v>
      </c>
      <c r="S735" s="27">
        <v>35</v>
      </c>
      <c r="T735" s="27">
        <v>22</v>
      </c>
      <c r="U735" s="27">
        <v>106</v>
      </c>
      <c r="V735" s="27" t="s">
        <v>882</v>
      </c>
      <c r="W735" s="27" t="s">
        <v>1461</v>
      </c>
      <c r="X735" s="27" t="s">
        <v>61</v>
      </c>
      <c r="Y735" s="27" t="s">
        <v>72</v>
      </c>
      <c r="Z735" s="27" t="s">
        <v>62</v>
      </c>
      <c r="AA735" s="27" t="s">
        <v>1056</v>
      </c>
      <c r="AB735" s="27" t="s">
        <v>53</v>
      </c>
      <c r="AC735" s="27" t="s">
        <v>0</v>
      </c>
      <c r="AD735" s="47">
        <v>6209</v>
      </c>
      <c r="AE735" s="47">
        <f t="shared" si="57"/>
        <v>7761.25</v>
      </c>
      <c r="AF735" s="48">
        <f t="shared" si="58"/>
        <v>2874.6358</v>
      </c>
      <c r="AG735" s="47">
        <f t="shared" si="59"/>
        <v>3593.29475</v>
      </c>
      <c r="AH735" s="49" t="s">
        <v>0</v>
      </c>
      <c r="AI735" s="50" t="s">
        <v>0</v>
      </c>
      <c r="AJ735" s="49"/>
      <c r="AK735" s="38">
        <f t="shared" si="60"/>
        <v>0</v>
      </c>
      <c r="AN735" s="3">
        <f t="shared" si="61"/>
        <v>0</v>
      </c>
      <c r="AO735" s="3"/>
    </row>
    <row r="736" spans="1:41" ht="13.15" customHeight="1" x14ac:dyDescent="0.25">
      <c r="A736" s="3"/>
      <c r="B736" s="3"/>
      <c r="C736" s="36" t="s">
        <v>12</v>
      </c>
      <c r="D736" s="58">
        <v>601209</v>
      </c>
      <c r="E736" s="27" t="s">
        <v>2298</v>
      </c>
      <c r="F736" s="37">
        <v>17.353000000000002</v>
      </c>
      <c r="G736" s="27" t="s">
        <v>2299</v>
      </c>
      <c r="H736" s="27"/>
      <c r="I736" s="27" t="s">
        <v>53</v>
      </c>
      <c r="J736" s="27" t="s">
        <v>0</v>
      </c>
      <c r="K736" s="27" t="s">
        <v>53</v>
      </c>
      <c r="L736" s="27" t="s">
        <v>53</v>
      </c>
      <c r="M736" s="27" t="s">
        <v>0</v>
      </c>
      <c r="N736" s="27" t="s">
        <v>1536</v>
      </c>
      <c r="O736" s="27" t="s">
        <v>2300</v>
      </c>
      <c r="P736" s="27" t="s">
        <v>109</v>
      </c>
      <c r="Q736" s="32" t="s">
        <v>1518</v>
      </c>
      <c r="R736" s="27">
        <v>295</v>
      </c>
      <c r="S736" s="27">
        <v>35</v>
      </c>
      <c r="T736" s="27">
        <v>22</v>
      </c>
      <c r="U736" s="27">
        <v>108</v>
      </c>
      <c r="V736" s="27" t="s">
        <v>59</v>
      </c>
      <c r="W736" s="27" t="s">
        <v>1461</v>
      </c>
      <c r="X736" s="27" t="s">
        <v>0</v>
      </c>
      <c r="Y736" s="27" t="s">
        <v>0</v>
      </c>
      <c r="Z736" s="27" t="s">
        <v>0</v>
      </c>
      <c r="AA736" s="27" t="s">
        <v>0</v>
      </c>
      <c r="AB736" s="27" t="s">
        <v>0</v>
      </c>
      <c r="AC736" s="27" t="s">
        <v>0</v>
      </c>
      <c r="AD736" s="47">
        <v>6301</v>
      </c>
      <c r="AE736" s="47">
        <f t="shared" si="57"/>
        <v>7876.25</v>
      </c>
      <c r="AF736" s="48">
        <f t="shared" si="58"/>
        <v>2917.5262000000002</v>
      </c>
      <c r="AG736" s="47">
        <f t="shared" si="59"/>
        <v>3646.9077500000003</v>
      </c>
      <c r="AH736" s="49" t="s">
        <v>0</v>
      </c>
      <c r="AI736" s="50" t="s">
        <v>1187</v>
      </c>
      <c r="AJ736" s="49"/>
      <c r="AK736" s="38">
        <f t="shared" si="60"/>
        <v>0</v>
      </c>
      <c r="AN736" s="3">
        <f t="shared" si="61"/>
        <v>1</v>
      </c>
      <c r="AO736" s="3"/>
    </row>
    <row r="737" spans="1:41" ht="13.15" customHeight="1" x14ac:dyDescent="0.25">
      <c r="A737" s="3"/>
      <c r="B737" s="3"/>
      <c r="C737" s="36" t="s">
        <v>12</v>
      </c>
      <c r="D737" s="58">
        <v>779256</v>
      </c>
      <c r="E737" s="27" t="s">
        <v>2301</v>
      </c>
      <c r="F737" s="37">
        <v>17</v>
      </c>
      <c r="G737" s="27" t="s">
        <v>2299</v>
      </c>
      <c r="H737" s="27"/>
      <c r="I737" s="27" t="s">
        <v>53</v>
      </c>
      <c r="J737" s="27" t="s">
        <v>0</v>
      </c>
      <c r="K737" s="27" t="s">
        <v>53</v>
      </c>
      <c r="L737" s="27" t="s">
        <v>53</v>
      </c>
      <c r="M737" s="27" t="s">
        <v>2302</v>
      </c>
      <c r="N737" s="27" t="s">
        <v>1536</v>
      </c>
      <c r="O737" s="27" t="s">
        <v>2300</v>
      </c>
      <c r="P737" s="27" t="s">
        <v>88</v>
      </c>
      <c r="Q737" s="32" t="s">
        <v>1479</v>
      </c>
      <c r="R737" s="27">
        <v>295</v>
      </c>
      <c r="S737" s="27">
        <v>35</v>
      </c>
      <c r="T737" s="27">
        <v>22</v>
      </c>
      <c r="U737" s="27">
        <v>108</v>
      </c>
      <c r="V737" s="27" t="s">
        <v>59</v>
      </c>
      <c r="W737" s="27" t="s">
        <v>1461</v>
      </c>
      <c r="X737" s="27" t="s">
        <v>62</v>
      </c>
      <c r="Y737" s="27" t="s">
        <v>71</v>
      </c>
      <c r="Z737" s="27" t="s">
        <v>90</v>
      </c>
      <c r="AA737" s="27" t="s">
        <v>658</v>
      </c>
      <c r="AB737" s="27" t="s">
        <v>53</v>
      </c>
      <c r="AC737" s="27" t="s">
        <v>53</v>
      </c>
      <c r="AD737" s="47">
        <v>6008</v>
      </c>
      <c r="AE737" s="47">
        <f t="shared" si="57"/>
        <v>7510</v>
      </c>
      <c r="AF737" s="48">
        <f t="shared" si="58"/>
        <v>2780.9296000000004</v>
      </c>
      <c r="AG737" s="47">
        <f t="shared" si="59"/>
        <v>3476.1620000000003</v>
      </c>
      <c r="AH737" s="49" t="s">
        <v>0</v>
      </c>
      <c r="AI737" s="50" t="s">
        <v>0</v>
      </c>
      <c r="AJ737" s="49"/>
      <c r="AK737" s="38">
        <f t="shared" si="60"/>
        <v>0</v>
      </c>
      <c r="AN737" s="3">
        <f t="shared" si="61"/>
        <v>1</v>
      </c>
      <c r="AO737" s="3"/>
    </row>
    <row r="738" spans="1:41" ht="13.15" customHeight="1" x14ac:dyDescent="0.25">
      <c r="A738" s="3"/>
      <c r="B738" s="3"/>
      <c r="C738" s="36" t="s">
        <v>12</v>
      </c>
      <c r="D738" s="58">
        <v>194734</v>
      </c>
      <c r="E738" s="27" t="s">
        <v>2303</v>
      </c>
      <c r="F738" s="37">
        <v>17.341000000000001</v>
      </c>
      <c r="G738" s="27" t="s">
        <v>2299</v>
      </c>
      <c r="H738" s="27"/>
      <c r="I738" s="27" t="s">
        <v>53</v>
      </c>
      <c r="J738" s="27" t="s">
        <v>0</v>
      </c>
      <c r="K738" s="27" t="s">
        <v>53</v>
      </c>
      <c r="L738" s="27" t="s">
        <v>53</v>
      </c>
      <c r="M738" s="27" t="s">
        <v>2304</v>
      </c>
      <c r="N738" s="27" t="s">
        <v>2305</v>
      </c>
      <c r="O738" s="27" t="s">
        <v>2306</v>
      </c>
      <c r="P738" s="27" t="s">
        <v>57</v>
      </c>
      <c r="Q738" s="32" t="s">
        <v>1504</v>
      </c>
      <c r="R738" s="27">
        <v>295</v>
      </c>
      <c r="S738" s="27">
        <v>35</v>
      </c>
      <c r="T738" s="27">
        <v>22</v>
      </c>
      <c r="U738" s="27">
        <v>108</v>
      </c>
      <c r="V738" s="27" t="s">
        <v>882</v>
      </c>
      <c r="W738" s="27" t="s">
        <v>1461</v>
      </c>
      <c r="X738" s="27" t="s">
        <v>61</v>
      </c>
      <c r="Y738" s="27" t="s">
        <v>72</v>
      </c>
      <c r="Z738" s="27" t="s">
        <v>62</v>
      </c>
      <c r="AA738" s="27" t="s">
        <v>1056</v>
      </c>
      <c r="AB738" s="27" t="s">
        <v>53</v>
      </c>
      <c r="AC738" s="27" t="s">
        <v>0</v>
      </c>
      <c r="AD738" s="47">
        <v>6281</v>
      </c>
      <c r="AE738" s="47">
        <f t="shared" si="57"/>
        <v>7851.25</v>
      </c>
      <c r="AF738" s="48">
        <f t="shared" si="58"/>
        <v>2908.2022000000002</v>
      </c>
      <c r="AG738" s="47">
        <f t="shared" si="59"/>
        <v>3635.2527500000001</v>
      </c>
      <c r="AH738" s="49" t="s">
        <v>0</v>
      </c>
      <c r="AI738" s="50" t="s">
        <v>0</v>
      </c>
      <c r="AJ738" s="49"/>
      <c r="AK738" s="38">
        <f t="shared" si="60"/>
        <v>0</v>
      </c>
      <c r="AN738" s="3">
        <f t="shared" si="61"/>
        <v>1</v>
      </c>
      <c r="AO738" s="3"/>
    </row>
    <row r="739" spans="1:41" ht="13.15" customHeight="1" x14ac:dyDescent="0.25">
      <c r="A739" s="3"/>
      <c r="B739" s="3"/>
      <c r="C739" s="36" t="s">
        <v>12</v>
      </c>
      <c r="D739" s="58">
        <v>746912</v>
      </c>
      <c r="E739" s="27" t="s">
        <v>2307</v>
      </c>
      <c r="F739" s="37">
        <v>17</v>
      </c>
      <c r="G739" s="27" t="s">
        <v>2308</v>
      </c>
      <c r="H739" s="27"/>
      <c r="I739" s="27" t="s">
        <v>53</v>
      </c>
      <c r="J739" s="27" t="s">
        <v>0</v>
      </c>
      <c r="K739" s="27" t="s">
        <v>53</v>
      </c>
      <c r="L739" s="27" t="s">
        <v>53</v>
      </c>
      <c r="M739" s="27" t="s">
        <v>0</v>
      </c>
      <c r="N739" s="27" t="s">
        <v>1477</v>
      </c>
      <c r="O739" s="27" t="s">
        <v>2309</v>
      </c>
      <c r="P739" s="27" t="s">
        <v>109</v>
      </c>
      <c r="Q739" s="32" t="s">
        <v>1518</v>
      </c>
      <c r="R739" s="27">
        <v>315</v>
      </c>
      <c r="S739" s="27">
        <v>35</v>
      </c>
      <c r="T739" s="27">
        <v>22</v>
      </c>
      <c r="U739" s="27">
        <v>111</v>
      </c>
      <c r="V739" s="27" t="s">
        <v>70</v>
      </c>
      <c r="W739" s="27" t="s">
        <v>1461</v>
      </c>
      <c r="X739" s="27" t="s">
        <v>111</v>
      </c>
      <c r="Y739" s="27" t="s">
        <v>111</v>
      </c>
      <c r="Z739" s="27" t="s">
        <v>111</v>
      </c>
      <c r="AA739" s="27" t="s">
        <v>112</v>
      </c>
      <c r="AB739" s="27" t="s">
        <v>0</v>
      </c>
      <c r="AC739" s="27" t="s">
        <v>0</v>
      </c>
      <c r="AD739" s="47">
        <v>9738</v>
      </c>
      <c r="AE739" s="47">
        <f t="shared" si="57"/>
        <v>12172.5</v>
      </c>
      <c r="AF739" s="48">
        <f t="shared" si="58"/>
        <v>4519.8556000000008</v>
      </c>
      <c r="AG739" s="47">
        <f t="shared" si="59"/>
        <v>5649.8195000000014</v>
      </c>
      <c r="AH739" s="49" t="s">
        <v>0</v>
      </c>
      <c r="AI739" s="50" t="s">
        <v>1126</v>
      </c>
      <c r="AJ739" s="49"/>
      <c r="AK739" s="38">
        <f t="shared" si="60"/>
        <v>0</v>
      </c>
      <c r="AN739" s="3">
        <f t="shared" si="61"/>
        <v>0</v>
      </c>
      <c r="AO739" s="3"/>
    </row>
    <row r="740" spans="1:41" ht="13.15" customHeight="1" x14ac:dyDescent="0.25">
      <c r="A740" s="3"/>
      <c r="B740" s="3"/>
      <c r="C740" s="36" t="s">
        <v>12</v>
      </c>
      <c r="D740" s="58">
        <v>247769</v>
      </c>
      <c r="E740" s="27" t="s">
        <v>2310</v>
      </c>
      <c r="F740" s="37">
        <v>17.649000000000001</v>
      </c>
      <c r="G740" s="27" t="s">
        <v>2311</v>
      </c>
      <c r="H740" s="27"/>
      <c r="I740" s="27" t="s">
        <v>53</v>
      </c>
      <c r="J740" s="27" t="s">
        <v>0</v>
      </c>
      <c r="K740" s="27" t="s">
        <v>53</v>
      </c>
      <c r="L740" s="27" t="s">
        <v>53</v>
      </c>
      <c r="M740" s="27" t="s">
        <v>0</v>
      </c>
      <c r="N740" s="27" t="s">
        <v>1559</v>
      </c>
      <c r="O740" s="27" t="s">
        <v>2312</v>
      </c>
      <c r="P740" s="27" t="s">
        <v>109</v>
      </c>
      <c r="Q740" s="32" t="s">
        <v>1518</v>
      </c>
      <c r="R740" s="27">
        <v>325</v>
      </c>
      <c r="S740" s="27">
        <v>35</v>
      </c>
      <c r="T740" s="27">
        <v>22</v>
      </c>
      <c r="U740" s="27">
        <v>114</v>
      </c>
      <c r="V740" s="27" t="s">
        <v>59</v>
      </c>
      <c r="W740" s="27" t="s">
        <v>1461</v>
      </c>
      <c r="X740" s="27" t="s">
        <v>111</v>
      </c>
      <c r="Y740" s="27" t="s">
        <v>111</v>
      </c>
      <c r="Z740" s="27" t="s">
        <v>111</v>
      </c>
      <c r="AA740" s="27" t="s">
        <v>112</v>
      </c>
      <c r="AB740" s="27" t="s">
        <v>0</v>
      </c>
      <c r="AC740" s="27" t="s">
        <v>0</v>
      </c>
      <c r="AD740" s="47">
        <v>10172</v>
      </c>
      <c r="AE740" s="47">
        <f t="shared" si="57"/>
        <v>12715</v>
      </c>
      <c r="AF740" s="48">
        <f t="shared" si="58"/>
        <v>4722.1864000000005</v>
      </c>
      <c r="AG740" s="47">
        <f t="shared" si="59"/>
        <v>5902.7330000000002</v>
      </c>
      <c r="AH740" s="49" t="s">
        <v>0</v>
      </c>
      <c r="AI740" s="50" t="s">
        <v>1126</v>
      </c>
      <c r="AJ740" s="49"/>
      <c r="AK740" s="38">
        <f t="shared" si="60"/>
        <v>0</v>
      </c>
      <c r="AN740" s="3">
        <f t="shared" si="61"/>
        <v>1</v>
      </c>
      <c r="AO740" s="3"/>
    </row>
    <row r="741" spans="1:41" ht="13.15" customHeight="1" x14ac:dyDescent="0.25">
      <c r="A741" s="3"/>
      <c r="B741" s="3"/>
      <c r="C741" s="36" t="s">
        <v>12</v>
      </c>
      <c r="D741" s="58">
        <v>72110</v>
      </c>
      <c r="E741" s="27" t="s">
        <v>2313</v>
      </c>
      <c r="F741" s="37">
        <v>17.649000000000001</v>
      </c>
      <c r="G741" s="27" t="s">
        <v>2311</v>
      </c>
      <c r="H741" s="27"/>
      <c r="I741" s="27" t="s">
        <v>53</v>
      </c>
      <c r="J741" s="27" t="s">
        <v>0</v>
      </c>
      <c r="K741" s="27" t="s">
        <v>0</v>
      </c>
      <c r="L741" s="27" t="s">
        <v>53</v>
      </c>
      <c r="M741" s="27" t="s">
        <v>2314</v>
      </c>
      <c r="N741" s="27" t="s">
        <v>2315</v>
      </c>
      <c r="O741" s="27" t="s">
        <v>2316</v>
      </c>
      <c r="P741" s="27" t="s">
        <v>57</v>
      </c>
      <c r="Q741" s="32" t="s">
        <v>1504</v>
      </c>
      <c r="R741" s="27">
        <v>325</v>
      </c>
      <c r="S741" s="27">
        <v>35</v>
      </c>
      <c r="T741" s="27">
        <v>22</v>
      </c>
      <c r="U741" s="27">
        <v>114</v>
      </c>
      <c r="V741" s="27" t="s">
        <v>882</v>
      </c>
      <c r="W741" s="27" t="s">
        <v>1461</v>
      </c>
      <c r="X741" s="27" t="s">
        <v>62</v>
      </c>
      <c r="Y741" s="27" t="s">
        <v>61</v>
      </c>
      <c r="Z741" s="27" t="s">
        <v>90</v>
      </c>
      <c r="AA741" s="27" t="s">
        <v>631</v>
      </c>
      <c r="AB741" s="27" t="s">
        <v>53</v>
      </c>
      <c r="AC741" s="27" t="s">
        <v>0</v>
      </c>
      <c r="AD741" s="47">
        <v>8859</v>
      </c>
      <c r="AE741" s="47">
        <f t="shared" si="57"/>
        <v>11073.75</v>
      </c>
      <c r="AF741" s="48">
        <f t="shared" si="58"/>
        <v>4110.0658000000003</v>
      </c>
      <c r="AG741" s="47">
        <f t="shared" si="59"/>
        <v>5137.5822500000004</v>
      </c>
      <c r="AH741" s="49" t="s">
        <v>0</v>
      </c>
      <c r="AI741" s="50" t="s">
        <v>0</v>
      </c>
      <c r="AJ741" s="49"/>
      <c r="AK741" s="38">
        <f t="shared" si="60"/>
        <v>0</v>
      </c>
      <c r="AN741" s="3">
        <f t="shared" si="61"/>
        <v>1</v>
      </c>
      <c r="AO741" s="3"/>
    </row>
    <row r="742" spans="1:41" ht="13.15" customHeight="1" x14ac:dyDescent="0.25">
      <c r="A742" s="3"/>
      <c r="B742" s="3"/>
      <c r="C742" s="36" t="s">
        <v>12</v>
      </c>
      <c r="D742" s="58">
        <v>985829</v>
      </c>
      <c r="E742" s="27" t="s">
        <v>2317</v>
      </c>
      <c r="F742" s="37">
        <v>17</v>
      </c>
      <c r="G742" s="27" t="s">
        <v>2318</v>
      </c>
      <c r="H742" s="27"/>
      <c r="I742" s="27" t="s">
        <v>53</v>
      </c>
      <c r="J742" s="27" t="s">
        <v>0</v>
      </c>
      <c r="K742" s="27" t="s">
        <v>53</v>
      </c>
      <c r="L742" s="27" t="s">
        <v>53</v>
      </c>
      <c r="M742" s="27" t="s">
        <v>0</v>
      </c>
      <c r="N742" s="27" t="s">
        <v>1547</v>
      </c>
      <c r="O742" s="27" t="s">
        <v>2319</v>
      </c>
      <c r="P742" s="27" t="s">
        <v>109</v>
      </c>
      <c r="Q742" s="32" t="s">
        <v>1518</v>
      </c>
      <c r="R742" s="27">
        <v>305</v>
      </c>
      <c r="S742" s="27">
        <v>35</v>
      </c>
      <c r="T742" s="27">
        <v>23</v>
      </c>
      <c r="U742" s="27">
        <v>111</v>
      </c>
      <c r="V742" s="27" t="s">
        <v>59</v>
      </c>
      <c r="W742" s="27" t="s">
        <v>1461</v>
      </c>
      <c r="X742" s="27" t="s">
        <v>111</v>
      </c>
      <c r="Y742" s="27" t="s">
        <v>111</v>
      </c>
      <c r="Z742" s="27" t="s">
        <v>111</v>
      </c>
      <c r="AA742" s="27" t="s">
        <v>112</v>
      </c>
      <c r="AB742" s="27" t="s">
        <v>0</v>
      </c>
      <c r="AC742" s="27" t="s">
        <v>0</v>
      </c>
      <c r="AD742" s="47">
        <v>7380</v>
      </c>
      <c r="AE742" s="47">
        <f t="shared" si="57"/>
        <v>9225</v>
      </c>
      <c r="AF742" s="48">
        <f t="shared" si="58"/>
        <v>3420.5560000000005</v>
      </c>
      <c r="AG742" s="47">
        <f t="shared" si="59"/>
        <v>4275.6950000000006</v>
      </c>
      <c r="AH742" s="49" t="s">
        <v>0</v>
      </c>
      <c r="AI742" s="50" t="s">
        <v>1187</v>
      </c>
      <c r="AJ742" s="49"/>
      <c r="AK742" s="38">
        <f t="shared" si="60"/>
        <v>0</v>
      </c>
      <c r="AN742" s="3">
        <f t="shared" si="61"/>
        <v>0</v>
      </c>
      <c r="AO742" s="3"/>
    </row>
    <row r="743" spans="1:41" ht="13.15" customHeight="1" x14ac:dyDescent="0.25">
      <c r="A743" s="3"/>
      <c r="B743" s="3"/>
      <c r="C743" s="36" t="s">
        <v>12</v>
      </c>
      <c r="D743" s="58">
        <v>741354</v>
      </c>
      <c r="E743" s="27" t="s">
        <v>2320</v>
      </c>
      <c r="F743" s="37">
        <v>17</v>
      </c>
      <c r="G743" s="27" t="s">
        <v>2318</v>
      </c>
      <c r="H743" s="27"/>
      <c r="I743" s="27" t="s">
        <v>53</v>
      </c>
      <c r="J743" s="27" t="s">
        <v>0</v>
      </c>
      <c r="K743" s="27" t="s">
        <v>53</v>
      </c>
      <c r="L743" s="27" t="s">
        <v>53</v>
      </c>
      <c r="M743" s="27" t="s">
        <v>2321</v>
      </c>
      <c r="N743" s="27" t="s">
        <v>1751</v>
      </c>
      <c r="O743" s="27" t="s">
        <v>2322</v>
      </c>
      <c r="P743" s="27" t="s">
        <v>57</v>
      </c>
      <c r="Q743" s="32" t="s">
        <v>1504</v>
      </c>
      <c r="R743" s="27">
        <v>305</v>
      </c>
      <c r="S743" s="27">
        <v>35</v>
      </c>
      <c r="T743" s="27">
        <v>23</v>
      </c>
      <c r="U743" s="27">
        <v>111</v>
      </c>
      <c r="V743" s="27" t="s">
        <v>282</v>
      </c>
      <c r="W743" s="27" t="s">
        <v>1461</v>
      </c>
      <c r="X743" s="27" t="s">
        <v>62</v>
      </c>
      <c r="Y743" s="27" t="s">
        <v>61</v>
      </c>
      <c r="Z743" s="27" t="s">
        <v>90</v>
      </c>
      <c r="AA743" s="27" t="s">
        <v>658</v>
      </c>
      <c r="AB743" s="27" t="s">
        <v>53</v>
      </c>
      <c r="AC743" s="27" t="s">
        <v>0</v>
      </c>
      <c r="AD743" s="47">
        <v>7175</v>
      </c>
      <c r="AE743" s="47">
        <f t="shared" si="57"/>
        <v>8968.75</v>
      </c>
      <c r="AF743" s="48">
        <f t="shared" si="58"/>
        <v>3324.985000000001</v>
      </c>
      <c r="AG743" s="47">
        <f t="shared" si="59"/>
        <v>4156.2312500000016</v>
      </c>
      <c r="AH743" s="49" t="s">
        <v>0</v>
      </c>
      <c r="AI743" s="50" t="s">
        <v>667</v>
      </c>
      <c r="AJ743" s="49"/>
      <c r="AK743" s="38">
        <f t="shared" si="60"/>
        <v>0</v>
      </c>
      <c r="AN743" s="3">
        <f t="shared" si="61"/>
        <v>0</v>
      </c>
      <c r="AO743" s="3"/>
    </row>
    <row r="744" spans="1:41" ht="13.15" customHeight="1" x14ac:dyDescent="0.25">
      <c r="A744" s="3"/>
      <c r="B744" s="3"/>
      <c r="C744" s="36" t="s">
        <v>12</v>
      </c>
      <c r="D744" s="58">
        <v>817742</v>
      </c>
      <c r="E744" s="27" t="s">
        <v>2323</v>
      </c>
      <c r="F744" s="37">
        <v>13.5</v>
      </c>
      <c r="G744" s="27" t="s">
        <v>2324</v>
      </c>
      <c r="H744" s="27"/>
      <c r="I744" s="27" t="s">
        <v>53</v>
      </c>
      <c r="J744" s="27" t="s">
        <v>0</v>
      </c>
      <c r="K744" s="27" t="s">
        <v>53</v>
      </c>
      <c r="L744" s="27" t="s">
        <v>53</v>
      </c>
      <c r="M744" s="27" t="s">
        <v>2325</v>
      </c>
      <c r="N744" s="27" t="s">
        <v>1409</v>
      </c>
      <c r="O744" s="27" t="s">
        <v>2326</v>
      </c>
      <c r="P744" s="27" t="s">
        <v>57</v>
      </c>
      <c r="Q744" s="32" t="s">
        <v>1504</v>
      </c>
      <c r="R744" s="27">
        <v>295</v>
      </c>
      <c r="S744" s="27">
        <v>30</v>
      </c>
      <c r="T744" s="27">
        <v>22</v>
      </c>
      <c r="U744" s="27">
        <v>103</v>
      </c>
      <c r="V744" s="27" t="s">
        <v>882</v>
      </c>
      <c r="W744" s="27" t="s">
        <v>1461</v>
      </c>
      <c r="X744" s="27" t="s">
        <v>72</v>
      </c>
      <c r="Y744" s="27" t="s">
        <v>72</v>
      </c>
      <c r="Z744" s="27" t="s">
        <v>62</v>
      </c>
      <c r="AA744" s="27" t="s">
        <v>1354</v>
      </c>
      <c r="AB744" s="27" t="s">
        <v>53</v>
      </c>
      <c r="AC744" s="27" t="s">
        <v>0</v>
      </c>
      <c r="AD744" s="47">
        <v>6703</v>
      </c>
      <c r="AE744" s="47">
        <f t="shared" si="57"/>
        <v>8378.75</v>
      </c>
      <c r="AF744" s="48">
        <f t="shared" si="58"/>
        <v>3104.9386000000004</v>
      </c>
      <c r="AG744" s="47">
        <f t="shared" si="59"/>
        <v>3881.1732500000007</v>
      </c>
      <c r="AH744" s="49" t="s">
        <v>0</v>
      </c>
      <c r="AI744" s="50" t="s">
        <v>0</v>
      </c>
      <c r="AJ744" s="49"/>
      <c r="AK744" s="38">
        <f t="shared" si="60"/>
        <v>0</v>
      </c>
      <c r="AN744" s="3">
        <f t="shared" si="61"/>
        <v>1</v>
      </c>
      <c r="AO744" s="3"/>
    </row>
    <row r="745" spans="1:41" ht="13.15" customHeight="1" x14ac:dyDescent="0.25">
      <c r="A745" s="3"/>
      <c r="B745" s="3"/>
      <c r="C745" s="36" t="s">
        <v>12</v>
      </c>
      <c r="D745" s="58">
        <v>121154</v>
      </c>
      <c r="E745" s="27" t="s">
        <v>2327</v>
      </c>
      <c r="F745" s="37">
        <v>17</v>
      </c>
      <c r="G745" s="27" t="s">
        <v>2328</v>
      </c>
      <c r="H745" s="27"/>
      <c r="I745" s="27" t="s">
        <v>53</v>
      </c>
      <c r="J745" s="27" t="s">
        <v>0</v>
      </c>
      <c r="K745" s="27" t="s">
        <v>53</v>
      </c>
      <c r="L745" s="27" t="s">
        <v>53</v>
      </c>
      <c r="M745" s="27" t="s">
        <v>2329</v>
      </c>
      <c r="N745" s="27" t="s">
        <v>2305</v>
      </c>
      <c r="O745" s="27" t="s">
        <v>2330</v>
      </c>
      <c r="P745" s="27" t="s">
        <v>57</v>
      </c>
      <c r="Q745" s="32" t="s">
        <v>1504</v>
      </c>
      <c r="R745" s="27">
        <v>315</v>
      </c>
      <c r="S745" s="27">
        <v>30</v>
      </c>
      <c r="T745" s="27">
        <v>23</v>
      </c>
      <c r="U745" s="27">
        <v>108</v>
      </c>
      <c r="V745" s="27" t="s">
        <v>882</v>
      </c>
      <c r="W745" s="27" t="s">
        <v>1461</v>
      </c>
      <c r="X745" s="27" t="s">
        <v>72</v>
      </c>
      <c r="Y745" s="27" t="s">
        <v>72</v>
      </c>
      <c r="Z745" s="27" t="s">
        <v>62</v>
      </c>
      <c r="AA745" s="27" t="s">
        <v>2241</v>
      </c>
      <c r="AB745" s="27" t="s">
        <v>53</v>
      </c>
      <c r="AC745" s="27" t="s">
        <v>0</v>
      </c>
      <c r="AD745" s="47">
        <v>7473</v>
      </c>
      <c r="AE745" s="47">
        <f t="shared" si="57"/>
        <v>9341.25</v>
      </c>
      <c r="AF745" s="48">
        <f t="shared" si="58"/>
        <v>3463.9126000000001</v>
      </c>
      <c r="AG745" s="47">
        <f t="shared" si="59"/>
        <v>4329.8907500000005</v>
      </c>
      <c r="AH745" s="49" t="s">
        <v>2278</v>
      </c>
      <c r="AI745" s="50" t="s">
        <v>0</v>
      </c>
      <c r="AJ745" s="49"/>
      <c r="AK745" s="38">
        <f t="shared" si="60"/>
        <v>0</v>
      </c>
      <c r="AN745" s="3">
        <f t="shared" si="61"/>
        <v>0</v>
      </c>
      <c r="AO745" s="3"/>
    </row>
    <row r="746" spans="1:41" ht="13.15" customHeight="1" x14ac:dyDescent="0.25">
      <c r="A746" s="3"/>
      <c r="B746" s="3"/>
      <c r="C746" s="36" t="s">
        <v>12</v>
      </c>
      <c r="D746" s="58">
        <v>747755</v>
      </c>
      <c r="E746" s="27" t="s">
        <v>2331</v>
      </c>
      <c r="F746" s="37">
        <v>12.045</v>
      </c>
      <c r="G746" s="27" t="s">
        <v>2332</v>
      </c>
      <c r="H746" s="27"/>
      <c r="I746" s="27" t="s">
        <v>0</v>
      </c>
      <c r="J746" s="27" t="s">
        <v>53</v>
      </c>
      <c r="K746" s="27" t="s">
        <v>0</v>
      </c>
      <c r="L746" s="27" t="s">
        <v>53</v>
      </c>
      <c r="M746" s="27" t="s">
        <v>0</v>
      </c>
      <c r="N746" s="27" t="s">
        <v>2333</v>
      </c>
      <c r="O746" s="27" t="s">
        <v>2334</v>
      </c>
      <c r="P746" s="27" t="s">
        <v>109</v>
      </c>
      <c r="Q746" s="32" t="s">
        <v>2335</v>
      </c>
      <c r="R746" s="27">
        <v>185</v>
      </c>
      <c r="S746" s="27">
        <v>75</v>
      </c>
      <c r="T746" s="27">
        <v>16</v>
      </c>
      <c r="U746" s="27">
        <v>104</v>
      </c>
      <c r="V746" s="27" t="s">
        <v>2336</v>
      </c>
      <c r="W746" s="27" t="s">
        <v>2337</v>
      </c>
      <c r="X746" s="27" t="s">
        <v>111</v>
      </c>
      <c r="Y746" s="27" t="s">
        <v>111</v>
      </c>
      <c r="Z746" s="27" t="s">
        <v>111</v>
      </c>
      <c r="AA746" s="27" t="s">
        <v>112</v>
      </c>
      <c r="AB746" s="27" t="s">
        <v>0</v>
      </c>
      <c r="AC746" s="27" t="s">
        <v>0</v>
      </c>
      <c r="AD746" s="47">
        <v>2216</v>
      </c>
      <c r="AE746" s="47">
        <f t="shared" si="57"/>
        <v>2770</v>
      </c>
      <c r="AF746" s="48">
        <f t="shared" si="58"/>
        <v>1013.0992000000003</v>
      </c>
      <c r="AG746" s="47">
        <f t="shared" si="59"/>
        <v>1266.3740000000005</v>
      </c>
      <c r="AH746" s="49" t="s">
        <v>0</v>
      </c>
      <c r="AI746" s="50" t="s">
        <v>0</v>
      </c>
      <c r="AJ746" s="49"/>
      <c r="AK746" s="38">
        <f t="shared" si="60"/>
        <v>0</v>
      </c>
      <c r="AN746" s="3">
        <f t="shared" si="61"/>
        <v>1</v>
      </c>
      <c r="AO746" s="3"/>
    </row>
    <row r="747" spans="1:41" ht="13.15" customHeight="1" x14ac:dyDescent="0.25">
      <c r="A747" s="3"/>
      <c r="B747" s="3"/>
      <c r="C747" s="36" t="s">
        <v>12</v>
      </c>
      <c r="D747" s="58">
        <v>754182</v>
      </c>
      <c r="E747" s="27" t="s">
        <v>2338</v>
      </c>
      <c r="F747" s="37">
        <v>12.03</v>
      </c>
      <c r="G747" s="27" t="s">
        <v>2332</v>
      </c>
      <c r="H747" s="27"/>
      <c r="I747" s="27" t="s">
        <v>0</v>
      </c>
      <c r="J747" s="27" t="s">
        <v>53</v>
      </c>
      <c r="K747" s="27" t="s">
        <v>0</v>
      </c>
      <c r="L747" s="27" t="s">
        <v>53</v>
      </c>
      <c r="M747" s="27" t="s">
        <v>2339</v>
      </c>
      <c r="N747" s="27" t="s">
        <v>2333</v>
      </c>
      <c r="O747" s="27" t="s">
        <v>2334</v>
      </c>
      <c r="P747" s="27" t="s">
        <v>57</v>
      </c>
      <c r="Q747" s="32" t="s">
        <v>2340</v>
      </c>
      <c r="R747" s="27">
        <v>185</v>
      </c>
      <c r="S747" s="27">
        <v>75</v>
      </c>
      <c r="T747" s="27">
        <v>16</v>
      </c>
      <c r="U747" s="27">
        <v>104</v>
      </c>
      <c r="V747" s="27" t="s">
        <v>2336</v>
      </c>
      <c r="W747" s="27" t="s">
        <v>2337</v>
      </c>
      <c r="X747" s="27" t="s">
        <v>61</v>
      </c>
      <c r="Y747" s="27" t="s">
        <v>62</v>
      </c>
      <c r="Z747" s="27" t="s">
        <v>90</v>
      </c>
      <c r="AA747" s="27" t="s">
        <v>73</v>
      </c>
      <c r="AB747" s="27" t="s">
        <v>53</v>
      </c>
      <c r="AC747" s="27" t="s">
        <v>0</v>
      </c>
      <c r="AD747" s="47">
        <v>2427</v>
      </c>
      <c r="AE747" s="47">
        <f t="shared" si="57"/>
        <v>3033.75</v>
      </c>
      <c r="AF747" s="48">
        <f t="shared" si="58"/>
        <v>1111.4674000000002</v>
      </c>
      <c r="AG747" s="47">
        <f t="shared" si="59"/>
        <v>1389.3342500000003</v>
      </c>
      <c r="AH747" s="49" t="s">
        <v>0</v>
      </c>
      <c r="AI747" s="50" t="s">
        <v>0</v>
      </c>
      <c r="AJ747" s="49"/>
      <c r="AK747" s="38">
        <f t="shared" si="60"/>
        <v>0</v>
      </c>
      <c r="AN747" s="3">
        <f t="shared" si="61"/>
        <v>1</v>
      </c>
      <c r="AO747" s="3"/>
    </row>
    <row r="748" spans="1:41" ht="13.15" customHeight="1" x14ac:dyDescent="0.25">
      <c r="A748" s="3"/>
      <c r="B748" s="3"/>
      <c r="C748" s="36" t="s">
        <v>12</v>
      </c>
      <c r="D748" s="58">
        <v>210411</v>
      </c>
      <c r="E748" s="27" t="s">
        <v>2341</v>
      </c>
      <c r="F748" s="37">
        <v>12.603999999999999</v>
      </c>
      <c r="G748" s="27" t="s">
        <v>2342</v>
      </c>
      <c r="H748" s="27"/>
      <c r="I748" s="27" t="s">
        <v>0</v>
      </c>
      <c r="J748" s="27" t="s">
        <v>53</v>
      </c>
      <c r="K748" s="27" t="s">
        <v>0</v>
      </c>
      <c r="L748" s="27" t="s">
        <v>53</v>
      </c>
      <c r="M748" s="27" t="s">
        <v>2343</v>
      </c>
      <c r="N748" s="27" t="s">
        <v>2344</v>
      </c>
      <c r="O748" s="27" t="s">
        <v>2345</v>
      </c>
      <c r="P748" s="27" t="s">
        <v>57</v>
      </c>
      <c r="Q748" s="32" t="s">
        <v>2340</v>
      </c>
      <c r="R748" s="27">
        <v>195</v>
      </c>
      <c r="S748" s="27">
        <v>75</v>
      </c>
      <c r="T748" s="27">
        <v>16</v>
      </c>
      <c r="U748" s="27">
        <v>107</v>
      </c>
      <c r="V748" s="27" t="s">
        <v>2336</v>
      </c>
      <c r="W748" s="27" t="s">
        <v>2337</v>
      </c>
      <c r="X748" s="27" t="s">
        <v>61</v>
      </c>
      <c r="Y748" s="27" t="s">
        <v>62</v>
      </c>
      <c r="Z748" s="27" t="s">
        <v>90</v>
      </c>
      <c r="AA748" s="27" t="s">
        <v>73</v>
      </c>
      <c r="AB748" s="27" t="s">
        <v>53</v>
      </c>
      <c r="AC748" s="27" t="s">
        <v>0</v>
      </c>
      <c r="AD748" s="47">
        <v>2206</v>
      </c>
      <c r="AE748" s="47">
        <f t="shared" si="57"/>
        <v>2757.5</v>
      </c>
      <c r="AF748" s="48">
        <f t="shared" si="58"/>
        <v>1008.4372000000003</v>
      </c>
      <c r="AG748" s="47">
        <f t="shared" si="59"/>
        <v>1260.5465000000004</v>
      </c>
      <c r="AH748" s="49" t="s">
        <v>0</v>
      </c>
      <c r="AI748" s="50" t="s">
        <v>0</v>
      </c>
      <c r="AJ748" s="49"/>
      <c r="AK748" s="38">
        <f t="shared" si="60"/>
        <v>0</v>
      </c>
      <c r="AN748" s="3">
        <f t="shared" si="61"/>
        <v>0</v>
      </c>
      <c r="AO748" s="3"/>
    </row>
    <row r="749" spans="1:41" ht="13.15" customHeight="1" x14ac:dyDescent="0.25">
      <c r="A749" s="3"/>
      <c r="B749" s="3"/>
      <c r="C749" s="36" t="s">
        <v>12</v>
      </c>
      <c r="D749" s="58">
        <v>643947</v>
      </c>
      <c r="E749" s="27" t="s">
        <v>2346</v>
      </c>
      <c r="F749" s="37">
        <v>12.27</v>
      </c>
      <c r="G749" s="27" t="s">
        <v>2342</v>
      </c>
      <c r="H749" s="27"/>
      <c r="I749" s="27" t="s">
        <v>0</v>
      </c>
      <c r="J749" s="27" t="s">
        <v>53</v>
      </c>
      <c r="K749" s="27" t="s">
        <v>0</v>
      </c>
      <c r="L749" s="27" t="s">
        <v>53</v>
      </c>
      <c r="M749" s="27" t="s">
        <v>0</v>
      </c>
      <c r="N749" s="27" t="s">
        <v>2344</v>
      </c>
      <c r="O749" s="27" t="s">
        <v>2345</v>
      </c>
      <c r="P749" s="27" t="s">
        <v>109</v>
      </c>
      <c r="Q749" s="32" t="s">
        <v>2335</v>
      </c>
      <c r="R749" s="27">
        <v>195</v>
      </c>
      <c r="S749" s="27">
        <v>75</v>
      </c>
      <c r="T749" s="27">
        <v>16</v>
      </c>
      <c r="U749" s="27">
        <v>107</v>
      </c>
      <c r="V749" s="27" t="s">
        <v>2336</v>
      </c>
      <c r="W749" s="27" t="s">
        <v>2337</v>
      </c>
      <c r="X749" s="27" t="s">
        <v>111</v>
      </c>
      <c r="Y749" s="27" t="s">
        <v>111</v>
      </c>
      <c r="Z749" s="27" t="s">
        <v>111</v>
      </c>
      <c r="AA749" s="27" t="s">
        <v>112</v>
      </c>
      <c r="AB749" s="27" t="s">
        <v>0</v>
      </c>
      <c r="AC749" s="27" t="s">
        <v>0</v>
      </c>
      <c r="AD749" s="47">
        <v>2095</v>
      </c>
      <c r="AE749" s="47">
        <f t="shared" si="57"/>
        <v>2618.75</v>
      </c>
      <c r="AF749" s="48">
        <f t="shared" si="58"/>
        <v>956.68900000000008</v>
      </c>
      <c r="AG749" s="47">
        <f t="shared" si="59"/>
        <v>1195.8612500000002</v>
      </c>
      <c r="AH749" s="49" t="s">
        <v>0</v>
      </c>
      <c r="AI749" s="50" t="s">
        <v>0</v>
      </c>
      <c r="AJ749" s="49"/>
      <c r="AK749" s="38">
        <f t="shared" si="60"/>
        <v>0</v>
      </c>
      <c r="AN749" s="3">
        <f t="shared" si="61"/>
        <v>0</v>
      </c>
      <c r="AO749" s="3"/>
    </row>
    <row r="750" spans="1:41" ht="13.15" customHeight="1" x14ac:dyDescent="0.25">
      <c r="A750" s="3"/>
      <c r="B750" s="3"/>
      <c r="C750" s="36" t="s">
        <v>12</v>
      </c>
      <c r="D750" s="58">
        <v>664528</v>
      </c>
      <c r="E750" s="27" t="s">
        <v>2347</v>
      </c>
      <c r="F750" s="37">
        <v>12.867000000000001</v>
      </c>
      <c r="G750" s="27" t="s">
        <v>2342</v>
      </c>
      <c r="H750" s="27"/>
      <c r="I750" s="27" t="s">
        <v>0</v>
      </c>
      <c r="J750" s="27" t="s">
        <v>53</v>
      </c>
      <c r="K750" s="27" t="s">
        <v>0</v>
      </c>
      <c r="L750" s="27" t="s">
        <v>53</v>
      </c>
      <c r="M750" s="27" t="s">
        <v>2348</v>
      </c>
      <c r="N750" s="27" t="s">
        <v>2349</v>
      </c>
      <c r="O750" s="27" t="s">
        <v>2350</v>
      </c>
      <c r="P750" s="27" t="s">
        <v>57</v>
      </c>
      <c r="Q750" s="32" t="s">
        <v>2340</v>
      </c>
      <c r="R750" s="27">
        <v>195</v>
      </c>
      <c r="S750" s="27">
        <v>75</v>
      </c>
      <c r="T750" s="27">
        <v>16</v>
      </c>
      <c r="U750" s="27">
        <v>110</v>
      </c>
      <c r="V750" s="27" t="s">
        <v>2336</v>
      </c>
      <c r="W750" s="27" t="s">
        <v>2337</v>
      </c>
      <c r="X750" s="27" t="s">
        <v>61</v>
      </c>
      <c r="Y750" s="27" t="s">
        <v>62</v>
      </c>
      <c r="Z750" s="27" t="s">
        <v>62</v>
      </c>
      <c r="AA750" s="27" t="s">
        <v>1216</v>
      </c>
      <c r="AB750" s="27" t="s">
        <v>53</v>
      </c>
      <c r="AC750" s="27" t="s">
        <v>0</v>
      </c>
      <c r="AD750" s="47">
        <v>2352</v>
      </c>
      <c r="AE750" s="47">
        <f t="shared" si="57"/>
        <v>2940</v>
      </c>
      <c r="AF750" s="48">
        <f t="shared" si="58"/>
        <v>1076.5024000000001</v>
      </c>
      <c r="AG750" s="47">
        <f t="shared" si="59"/>
        <v>1345.6280000000002</v>
      </c>
      <c r="AH750" s="49" t="s">
        <v>0</v>
      </c>
      <c r="AI750" s="50" t="s">
        <v>0</v>
      </c>
      <c r="AJ750" s="49"/>
      <c r="AK750" s="38">
        <f t="shared" si="60"/>
        <v>0</v>
      </c>
      <c r="AN750" s="3">
        <f t="shared" si="61"/>
        <v>0</v>
      </c>
      <c r="AO750" s="3"/>
    </row>
    <row r="751" spans="1:41" ht="13.15" customHeight="1" x14ac:dyDescent="0.25">
      <c r="A751" s="3"/>
      <c r="B751" s="3"/>
      <c r="C751" s="36" t="s">
        <v>12</v>
      </c>
      <c r="D751" s="58">
        <v>54748</v>
      </c>
      <c r="E751" s="27" t="s">
        <v>2351</v>
      </c>
      <c r="F751" s="37">
        <v>13.773</v>
      </c>
      <c r="G751" s="27" t="s">
        <v>2352</v>
      </c>
      <c r="H751" s="27"/>
      <c r="I751" s="27" t="s">
        <v>0</v>
      </c>
      <c r="J751" s="27" t="s">
        <v>53</v>
      </c>
      <c r="K751" s="27" t="s">
        <v>0</v>
      </c>
      <c r="L751" s="27" t="s">
        <v>53</v>
      </c>
      <c r="M751" s="27" t="s">
        <v>0</v>
      </c>
      <c r="N751" s="27" t="s">
        <v>2349</v>
      </c>
      <c r="O751" s="27" t="s">
        <v>2353</v>
      </c>
      <c r="P751" s="27" t="s">
        <v>109</v>
      </c>
      <c r="Q751" s="32" t="s">
        <v>2335</v>
      </c>
      <c r="R751" s="27">
        <v>205</v>
      </c>
      <c r="S751" s="27">
        <v>75</v>
      </c>
      <c r="T751" s="27">
        <v>16</v>
      </c>
      <c r="U751" s="27">
        <v>110</v>
      </c>
      <c r="V751" s="27" t="s">
        <v>2336</v>
      </c>
      <c r="W751" s="27" t="s">
        <v>2337</v>
      </c>
      <c r="X751" s="27" t="s">
        <v>111</v>
      </c>
      <c r="Y751" s="27" t="s">
        <v>111</v>
      </c>
      <c r="Z751" s="27" t="s">
        <v>111</v>
      </c>
      <c r="AA751" s="27" t="s">
        <v>112</v>
      </c>
      <c r="AB751" s="27" t="s">
        <v>0</v>
      </c>
      <c r="AC751" s="27" t="s">
        <v>0</v>
      </c>
      <c r="AD751" s="47">
        <v>2400</v>
      </c>
      <c r="AE751" s="47">
        <f t="shared" si="57"/>
        <v>3000</v>
      </c>
      <c r="AF751" s="48">
        <f t="shared" si="58"/>
        <v>1098.8800000000001</v>
      </c>
      <c r="AG751" s="47">
        <f t="shared" si="59"/>
        <v>1373.6000000000001</v>
      </c>
      <c r="AH751" s="49" t="s">
        <v>0</v>
      </c>
      <c r="AI751" s="50" t="s">
        <v>0</v>
      </c>
      <c r="AJ751" s="49"/>
      <c r="AK751" s="38">
        <f t="shared" si="60"/>
        <v>0</v>
      </c>
      <c r="AN751" s="3">
        <f t="shared" si="61"/>
        <v>1</v>
      </c>
      <c r="AO751" s="3"/>
    </row>
    <row r="752" spans="1:41" ht="13.15" customHeight="1" x14ac:dyDescent="0.25">
      <c r="A752" s="3"/>
      <c r="B752" s="3"/>
      <c r="C752" s="36" t="s">
        <v>12</v>
      </c>
      <c r="D752" s="58">
        <v>159386</v>
      </c>
      <c r="E752" s="27" t="s">
        <v>2354</v>
      </c>
      <c r="F752" s="37">
        <v>14.052</v>
      </c>
      <c r="G752" s="27" t="s">
        <v>2352</v>
      </c>
      <c r="H752" s="27"/>
      <c r="I752" s="27" t="s">
        <v>0</v>
      </c>
      <c r="J752" s="27" t="s">
        <v>53</v>
      </c>
      <c r="K752" s="27" t="s">
        <v>0</v>
      </c>
      <c r="L752" s="27" t="s">
        <v>53</v>
      </c>
      <c r="M752" s="27" t="s">
        <v>2355</v>
      </c>
      <c r="N752" s="27" t="s">
        <v>2349</v>
      </c>
      <c r="O752" s="27" t="s">
        <v>2353</v>
      </c>
      <c r="P752" s="27" t="s">
        <v>57</v>
      </c>
      <c r="Q752" s="32" t="s">
        <v>2340</v>
      </c>
      <c r="R752" s="27">
        <v>205</v>
      </c>
      <c r="S752" s="27">
        <v>75</v>
      </c>
      <c r="T752" s="27">
        <v>16</v>
      </c>
      <c r="U752" s="27">
        <v>110</v>
      </c>
      <c r="V752" s="27" t="s">
        <v>2336</v>
      </c>
      <c r="W752" s="27" t="s">
        <v>2337</v>
      </c>
      <c r="X752" s="27" t="s">
        <v>72</v>
      </c>
      <c r="Y752" s="27" t="s">
        <v>62</v>
      </c>
      <c r="Z752" s="27" t="s">
        <v>62</v>
      </c>
      <c r="AA752" s="27" t="s">
        <v>194</v>
      </c>
      <c r="AB752" s="27" t="s">
        <v>53</v>
      </c>
      <c r="AC752" s="27" t="s">
        <v>0</v>
      </c>
      <c r="AD752" s="47">
        <v>2436</v>
      </c>
      <c r="AE752" s="47">
        <f t="shared" si="57"/>
        <v>3045</v>
      </c>
      <c r="AF752" s="48">
        <f t="shared" si="58"/>
        <v>1115.6632000000002</v>
      </c>
      <c r="AG752" s="47">
        <f t="shared" si="59"/>
        <v>1394.5790000000002</v>
      </c>
      <c r="AH752" s="49" t="s">
        <v>0</v>
      </c>
      <c r="AI752" s="50" t="s">
        <v>0</v>
      </c>
      <c r="AJ752" s="49"/>
      <c r="AK752" s="38">
        <f t="shared" si="60"/>
        <v>0</v>
      </c>
      <c r="AN752" s="3">
        <f t="shared" si="61"/>
        <v>1</v>
      </c>
      <c r="AO752" s="3"/>
    </row>
    <row r="753" spans="1:41" ht="13.15" customHeight="1" x14ac:dyDescent="0.25">
      <c r="A753" s="3"/>
      <c r="B753" s="3"/>
      <c r="C753" s="36" t="s">
        <v>12</v>
      </c>
      <c r="D753" s="58">
        <v>498601</v>
      </c>
      <c r="E753" s="27" t="s">
        <v>2356</v>
      </c>
      <c r="F753" s="37">
        <v>14.705</v>
      </c>
      <c r="G753" s="27" t="s">
        <v>2352</v>
      </c>
      <c r="H753" s="27"/>
      <c r="I753" s="27" t="s">
        <v>0</v>
      </c>
      <c r="J753" s="27" t="s">
        <v>53</v>
      </c>
      <c r="K753" s="27" t="s">
        <v>0</v>
      </c>
      <c r="L753" s="27" t="s">
        <v>53</v>
      </c>
      <c r="M753" s="27" t="s">
        <v>2357</v>
      </c>
      <c r="N753" s="27" t="s">
        <v>2358</v>
      </c>
      <c r="O753" s="27" t="s">
        <v>2359</v>
      </c>
      <c r="P753" s="27" t="s">
        <v>57</v>
      </c>
      <c r="Q753" s="32" t="s">
        <v>2340</v>
      </c>
      <c r="R753" s="27">
        <v>205</v>
      </c>
      <c r="S753" s="27">
        <v>75</v>
      </c>
      <c r="T753" s="27">
        <v>16</v>
      </c>
      <c r="U753" s="27">
        <v>113</v>
      </c>
      <c r="V753" s="27" t="s">
        <v>2336</v>
      </c>
      <c r="W753" s="27" t="s">
        <v>2337</v>
      </c>
      <c r="X753" s="27" t="s">
        <v>61</v>
      </c>
      <c r="Y753" s="27" t="s">
        <v>62</v>
      </c>
      <c r="Z753" s="27" t="s">
        <v>62</v>
      </c>
      <c r="AA753" s="27" t="s">
        <v>194</v>
      </c>
      <c r="AB753" s="27" t="s">
        <v>53</v>
      </c>
      <c r="AC753" s="27" t="s">
        <v>0</v>
      </c>
      <c r="AD753" s="47">
        <v>2761</v>
      </c>
      <c r="AE753" s="47">
        <f t="shared" si="57"/>
        <v>3451.25</v>
      </c>
      <c r="AF753" s="48">
        <f t="shared" si="58"/>
        <v>1267.1782000000001</v>
      </c>
      <c r="AG753" s="47">
        <f t="shared" si="59"/>
        <v>1583.9727500000001</v>
      </c>
      <c r="AH753" s="49" t="s">
        <v>0</v>
      </c>
      <c r="AI753" s="50" t="s">
        <v>0</v>
      </c>
      <c r="AJ753" s="49"/>
      <c r="AK753" s="38">
        <f t="shared" si="60"/>
        <v>0</v>
      </c>
      <c r="AN753" s="3">
        <f t="shared" si="61"/>
        <v>1</v>
      </c>
      <c r="AO753" s="3"/>
    </row>
    <row r="754" spans="1:41" ht="13.15" customHeight="1" x14ac:dyDescent="0.25">
      <c r="A754" s="3"/>
      <c r="B754" s="3"/>
      <c r="C754" s="36" t="s">
        <v>12</v>
      </c>
      <c r="D754" s="58">
        <v>720269</v>
      </c>
      <c r="E754" s="27" t="s">
        <v>2360</v>
      </c>
      <c r="F754" s="37">
        <v>15.159000000000001</v>
      </c>
      <c r="G754" s="27" t="s">
        <v>2361</v>
      </c>
      <c r="H754" s="27"/>
      <c r="I754" s="27" t="s">
        <v>0</v>
      </c>
      <c r="J754" s="27" t="s">
        <v>53</v>
      </c>
      <c r="K754" s="27" t="s">
        <v>0</v>
      </c>
      <c r="L754" s="27" t="s">
        <v>53</v>
      </c>
      <c r="M754" s="27" t="s">
        <v>2362</v>
      </c>
      <c r="N754" s="27" t="s">
        <v>2358</v>
      </c>
      <c r="O754" s="27" t="s">
        <v>2363</v>
      </c>
      <c r="P754" s="27" t="s">
        <v>57</v>
      </c>
      <c r="Q754" s="32" t="s">
        <v>2340</v>
      </c>
      <c r="R754" s="27">
        <v>215</v>
      </c>
      <c r="S754" s="27">
        <v>75</v>
      </c>
      <c r="T754" s="27">
        <v>16</v>
      </c>
      <c r="U754" s="27">
        <v>113</v>
      </c>
      <c r="V754" s="27" t="s">
        <v>2336</v>
      </c>
      <c r="W754" s="27" t="s">
        <v>2337</v>
      </c>
      <c r="X754" s="27" t="s">
        <v>72</v>
      </c>
      <c r="Y754" s="27" t="s">
        <v>62</v>
      </c>
      <c r="Z754" s="27" t="s">
        <v>62</v>
      </c>
      <c r="AA754" s="27" t="s">
        <v>194</v>
      </c>
      <c r="AB754" s="27" t="s">
        <v>53</v>
      </c>
      <c r="AC754" s="27" t="s">
        <v>0</v>
      </c>
      <c r="AD754" s="47">
        <v>3224</v>
      </c>
      <c r="AE754" s="47">
        <f t="shared" si="57"/>
        <v>4030</v>
      </c>
      <c r="AF754" s="48">
        <f t="shared" si="58"/>
        <v>1483.0288000000003</v>
      </c>
      <c r="AG754" s="47">
        <f t="shared" si="59"/>
        <v>1853.7860000000003</v>
      </c>
      <c r="AH754" s="49" t="s">
        <v>0</v>
      </c>
      <c r="AI754" s="50" t="s">
        <v>0</v>
      </c>
      <c r="AJ754" s="49"/>
      <c r="AK754" s="38">
        <f t="shared" si="60"/>
        <v>0</v>
      </c>
      <c r="AN754" s="3">
        <f t="shared" si="61"/>
        <v>0</v>
      </c>
      <c r="AO754" s="3"/>
    </row>
    <row r="755" spans="1:41" ht="13.15" customHeight="1" x14ac:dyDescent="0.25">
      <c r="A755" s="3"/>
      <c r="B755" s="3"/>
      <c r="C755" s="36" t="s">
        <v>12</v>
      </c>
      <c r="D755" s="58">
        <v>3314</v>
      </c>
      <c r="E755" s="27" t="s">
        <v>2364</v>
      </c>
      <c r="F755" s="37">
        <v>15.678000000000001</v>
      </c>
      <c r="G755" s="27" t="s">
        <v>2361</v>
      </c>
      <c r="H755" s="27"/>
      <c r="I755" s="27" t="s">
        <v>0</v>
      </c>
      <c r="J755" s="27" t="s">
        <v>53</v>
      </c>
      <c r="K755" s="27" t="s">
        <v>0</v>
      </c>
      <c r="L755" s="27" t="s">
        <v>53</v>
      </c>
      <c r="M755" s="27" t="s">
        <v>0</v>
      </c>
      <c r="N755" s="27" t="s">
        <v>2365</v>
      </c>
      <c r="O755" s="27" t="s">
        <v>2366</v>
      </c>
      <c r="P755" s="27" t="s">
        <v>109</v>
      </c>
      <c r="Q755" s="32" t="s">
        <v>2335</v>
      </c>
      <c r="R755" s="27">
        <v>215</v>
      </c>
      <c r="S755" s="27">
        <v>75</v>
      </c>
      <c r="T755" s="27">
        <v>16</v>
      </c>
      <c r="U755" s="27">
        <v>116</v>
      </c>
      <c r="V755" s="27" t="s">
        <v>2336</v>
      </c>
      <c r="W755" s="27" t="s">
        <v>2337</v>
      </c>
      <c r="X755" s="27" t="s">
        <v>111</v>
      </c>
      <c r="Y755" s="27" t="s">
        <v>111</v>
      </c>
      <c r="Z755" s="27" t="s">
        <v>111</v>
      </c>
      <c r="AA755" s="27" t="s">
        <v>112</v>
      </c>
      <c r="AB755" s="27" t="s">
        <v>0</v>
      </c>
      <c r="AC755" s="27" t="s">
        <v>0</v>
      </c>
      <c r="AD755" s="47">
        <v>2641</v>
      </c>
      <c r="AE755" s="47">
        <f t="shared" si="57"/>
        <v>3301.25</v>
      </c>
      <c r="AF755" s="48">
        <f t="shared" si="58"/>
        <v>1211.2342000000003</v>
      </c>
      <c r="AG755" s="47">
        <f t="shared" si="59"/>
        <v>1514.0427500000005</v>
      </c>
      <c r="AH755" s="49" t="s">
        <v>0</v>
      </c>
      <c r="AI755" s="50" t="s">
        <v>0</v>
      </c>
      <c r="AJ755" s="49"/>
      <c r="AK755" s="38">
        <f t="shared" si="60"/>
        <v>0</v>
      </c>
      <c r="AN755" s="3">
        <f t="shared" si="61"/>
        <v>0</v>
      </c>
      <c r="AO755" s="3"/>
    </row>
    <row r="756" spans="1:41" ht="13.15" customHeight="1" x14ac:dyDescent="0.25">
      <c r="A756" s="3"/>
      <c r="B756" s="3"/>
      <c r="C756" s="36" t="s">
        <v>12</v>
      </c>
      <c r="D756" s="58">
        <v>789755</v>
      </c>
      <c r="E756" s="27" t="s">
        <v>2367</v>
      </c>
      <c r="F756" s="37">
        <v>15.696999999999999</v>
      </c>
      <c r="G756" s="27" t="s">
        <v>2361</v>
      </c>
      <c r="H756" s="27"/>
      <c r="I756" s="27" t="s">
        <v>0</v>
      </c>
      <c r="J756" s="27" t="s">
        <v>53</v>
      </c>
      <c r="K756" s="27" t="s">
        <v>0</v>
      </c>
      <c r="L756" s="27" t="s">
        <v>53</v>
      </c>
      <c r="M756" s="27" t="s">
        <v>2368</v>
      </c>
      <c r="N756" s="27" t="s">
        <v>2365</v>
      </c>
      <c r="O756" s="27" t="s">
        <v>2366</v>
      </c>
      <c r="P756" s="27" t="s">
        <v>57</v>
      </c>
      <c r="Q756" s="32" t="s">
        <v>2340</v>
      </c>
      <c r="R756" s="27">
        <v>215</v>
      </c>
      <c r="S756" s="27">
        <v>75</v>
      </c>
      <c r="T756" s="27">
        <v>16</v>
      </c>
      <c r="U756" s="27">
        <v>116</v>
      </c>
      <c r="V756" s="27" t="s">
        <v>2336</v>
      </c>
      <c r="W756" s="27" t="s">
        <v>2337</v>
      </c>
      <c r="X756" s="27" t="s">
        <v>72</v>
      </c>
      <c r="Y756" s="27" t="s">
        <v>62</v>
      </c>
      <c r="Z756" s="27" t="s">
        <v>62</v>
      </c>
      <c r="AA756" s="27" t="s">
        <v>194</v>
      </c>
      <c r="AB756" s="27" t="s">
        <v>53</v>
      </c>
      <c r="AC756" s="27" t="s">
        <v>0</v>
      </c>
      <c r="AD756" s="47">
        <v>3358</v>
      </c>
      <c r="AE756" s="47">
        <f t="shared" si="57"/>
        <v>4197.5</v>
      </c>
      <c r="AF756" s="48">
        <f t="shared" si="58"/>
        <v>1545.4996000000003</v>
      </c>
      <c r="AG756" s="47">
        <f t="shared" si="59"/>
        <v>1931.8745000000004</v>
      </c>
      <c r="AH756" s="49" t="s">
        <v>0</v>
      </c>
      <c r="AI756" s="50" t="s">
        <v>0</v>
      </c>
      <c r="AJ756" s="49"/>
      <c r="AK756" s="38">
        <f t="shared" si="60"/>
        <v>0</v>
      </c>
      <c r="AN756" s="3">
        <f t="shared" si="61"/>
        <v>0</v>
      </c>
      <c r="AO756" s="3"/>
    </row>
    <row r="757" spans="1:41" ht="13.15" customHeight="1" x14ac:dyDescent="0.25">
      <c r="A757" s="3"/>
      <c r="B757" s="3"/>
      <c r="C757" s="36" t="s">
        <v>12</v>
      </c>
      <c r="D757" s="58">
        <v>197365</v>
      </c>
      <c r="E757" s="27" t="s">
        <v>2369</v>
      </c>
      <c r="F757" s="37">
        <v>16.52</v>
      </c>
      <c r="G757" s="27" t="s">
        <v>2370</v>
      </c>
      <c r="H757" s="27"/>
      <c r="I757" s="27" t="s">
        <v>0</v>
      </c>
      <c r="J757" s="27" t="s">
        <v>53</v>
      </c>
      <c r="K757" s="27" t="s">
        <v>0</v>
      </c>
      <c r="L757" s="27" t="s">
        <v>53</v>
      </c>
      <c r="M757" s="27" t="s">
        <v>0</v>
      </c>
      <c r="N757" s="27" t="s">
        <v>2371</v>
      </c>
      <c r="O757" s="27" t="s">
        <v>2372</v>
      </c>
      <c r="P757" s="27" t="s">
        <v>109</v>
      </c>
      <c r="Q757" s="32" t="s">
        <v>2335</v>
      </c>
      <c r="R757" s="27">
        <v>225</v>
      </c>
      <c r="S757" s="27">
        <v>75</v>
      </c>
      <c r="T757" s="27">
        <v>16</v>
      </c>
      <c r="U757" s="27">
        <v>118</v>
      </c>
      <c r="V757" s="27" t="s">
        <v>2336</v>
      </c>
      <c r="W757" s="27" t="s">
        <v>2337</v>
      </c>
      <c r="X757" s="27" t="s">
        <v>111</v>
      </c>
      <c r="Y757" s="27" t="s">
        <v>111</v>
      </c>
      <c r="Z757" s="27" t="s">
        <v>111</v>
      </c>
      <c r="AA757" s="27" t="s">
        <v>112</v>
      </c>
      <c r="AB757" s="27" t="s">
        <v>0</v>
      </c>
      <c r="AC757" s="27" t="s">
        <v>0</v>
      </c>
      <c r="AD757" s="47">
        <v>2912</v>
      </c>
      <c r="AE757" s="47">
        <f t="shared" si="57"/>
        <v>3640</v>
      </c>
      <c r="AF757" s="48">
        <f t="shared" si="58"/>
        <v>1337.5744000000004</v>
      </c>
      <c r="AG757" s="47">
        <f t="shared" si="59"/>
        <v>1671.9680000000005</v>
      </c>
      <c r="AH757" s="49" t="s">
        <v>0</v>
      </c>
      <c r="AI757" s="50" t="s">
        <v>0</v>
      </c>
      <c r="AJ757" s="49"/>
      <c r="AK757" s="38">
        <f t="shared" si="60"/>
        <v>0</v>
      </c>
      <c r="AN757" s="3">
        <f t="shared" si="61"/>
        <v>1</v>
      </c>
      <c r="AO757" s="3"/>
    </row>
    <row r="758" spans="1:41" ht="13.15" customHeight="1" x14ac:dyDescent="0.25">
      <c r="A758" s="3"/>
      <c r="B758" s="3"/>
      <c r="C758" s="36" t="s">
        <v>12</v>
      </c>
      <c r="D758" s="58">
        <v>302399</v>
      </c>
      <c r="E758" s="27" t="s">
        <v>2373</v>
      </c>
      <c r="F758" s="37">
        <v>17.367000000000001</v>
      </c>
      <c r="G758" s="27" t="s">
        <v>2370</v>
      </c>
      <c r="H758" s="27"/>
      <c r="I758" s="27" t="s">
        <v>0</v>
      </c>
      <c r="J758" s="27" t="s">
        <v>53</v>
      </c>
      <c r="K758" s="27" t="s">
        <v>0</v>
      </c>
      <c r="L758" s="27" t="s">
        <v>53</v>
      </c>
      <c r="M758" s="27" t="s">
        <v>0</v>
      </c>
      <c r="N758" s="27" t="s">
        <v>2374</v>
      </c>
      <c r="O758" s="27" t="s">
        <v>2375</v>
      </c>
      <c r="P758" s="27" t="s">
        <v>109</v>
      </c>
      <c r="Q758" s="32" t="s">
        <v>2335</v>
      </c>
      <c r="R758" s="27">
        <v>225</v>
      </c>
      <c r="S758" s="27">
        <v>75</v>
      </c>
      <c r="T758" s="27">
        <v>16</v>
      </c>
      <c r="U758" s="27">
        <v>121</v>
      </c>
      <c r="V758" s="27" t="s">
        <v>2336</v>
      </c>
      <c r="W758" s="27" t="s">
        <v>2337</v>
      </c>
      <c r="X758" s="27" t="s">
        <v>111</v>
      </c>
      <c r="Y758" s="27" t="s">
        <v>111</v>
      </c>
      <c r="Z758" s="27" t="s">
        <v>111</v>
      </c>
      <c r="AA758" s="27" t="s">
        <v>112</v>
      </c>
      <c r="AB758" s="27" t="s">
        <v>0</v>
      </c>
      <c r="AC758" s="27" t="s">
        <v>0</v>
      </c>
      <c r="AD758" s="47">
        <v>2912</v>
      </c>
      <c r="AE758" s="47">
        <f t="shared" si="57"/>
        <v>3640</v>
      </c>
      <c r="AF758" s="48">
        <f t="shared" si="58"/>
        <v>1337.5744000000004</v>
      </c>
      <c r="AG758" s="47">
        <f t="shared" si="59"/>
        <v>1671.9680000000005</v>
      </c>
      <c r="AH758" s="49" t="s">
        <v>0</v>
      </c>
      <c r="AI758" s="50" t="s">
        <v>0</v>
      </c>
      <c r="AJ758" s="49"/>
      <c r="AK758" s="38">
        <f t="shared" si="60"/>
        <v>0</v>
      </c>
      <c r="AN758" s="3">
        <f t="shared" si="61"/>
        <v>1</v>
      </c>
      <c r="AO758" s="3"/>
    </row>
    <row r="759" spans="1:41" ht="13.15" customHeight="1" x14ac:dyDescent="0.25">
      <c r="A759" s="3"/>
      <c r="B759" s="3"/>
      <c r="C759" s="36" t="s">
        <v>12</v>
      </c>
      <c r="D759" s="58">
        <v>920172</v>
      </c>
      <c r="E759" s="27" t="s">
        <v>2376</v>
      </c>
      <c r="F759" s="37">
        <v>17.2</v>
      </c>
      <c r="G759" s="27" t="s">
        <v>2370</v>
      </c>
      <c r="H759" s="27"/>
      <c r="I759" s="27" t="s">
        <v>0</v>
      </c>
      <c r="J759" s="27" t="s">
        <v>53</v>
      </c>
      <c r="K759" s="27" t="s">
        <v>0</v>
      </c>
      <c r="L759" s="27" t="s">
        <v>53</v>
      </c>
      <c r="M759" s="27" t="s">
        <v>2377</v>
      </c>
      <c r="N759" s="27" t="s">
        <v>2374</v>
      </c>
      <c r="O759" s="27" t="s">
        <v>2375</v>
      </c>
      <c r="P759" s="27" t="s">
        <v>57</v>
      </c>
      <c r="Q759" s="32" t="s">
        <v>2340</v>
      </c>
      <c r="R759" s="27">
        <v>225</v>
      </c>
      <c r="S759" s="27">
        <v>75</v>
      </c>
      <c r="T759" s="27">
        <v>16</v>
      </c>
      <c r="U759" s="27">
        <v>121</v>
      </c>
      <c r="V759" s="27" t="s">
        <v>2336</v>
      </c>
      <c r="W759" s="27" t="s">
        <v>2337</v>
      </c>
      <c r="X759" s="27" t="s">
        <v>72</v>
      </c>
      <c r="Y759" s="27" t="s">
        <v>62</v>
      </c>
      <c r="Z759" s="27" t="s">
        <v>62</v>
      </c>
      <c r="AA759" s="27" t="s">
        <v>194</v>
      </c>
      <c r="AB759" s="27" t="s">
        <v>53</v>
      </c>
      <c r="AC759" s="27" t="s">
        <v>0</v>
      </c>
      <c r="AD759" s="47">
        <v>3609</v>
      </c>
      <c r="AE759" s="47">
        <f t="shared" si="57"/>
        <v>4511.25</v>
      </c>
      <c r="AF759" s="48">
        <f t="shared" si="58"/>
        <v>1662.5158000000001</v>
      </c>
      <c r="AG759" s="47">
        <f t="shared" si="59"/>
        <v>2078.1447500000004</v>
      </c>
      <c r="AH759" s="49" t="s">
        <v>0</v>
      </c>
      <c r="AI759" s="50" t="s">
        <v>0</v>
      </c>
      <c r="AJ759" s="49"/>
      <c r="AK759" s="38">
        <f t="shared" si="60"/>
        <v>0</v>
      </c>
      <c r="AN759" s="3">
        <f t="shared" si="61"/>
        <v>1</v>
      </c>
      <c r="AO759" s="3"/>
    </row>
    <row r="760" spans="1:41" ht="13.15" customHeight="1" x14ac:dyDescent="0.25">
      <c r="A760" s="3"/>
      <c r="B760" s="3"/>
      <c r="C760" s="36" t="s">
        <v>12</v>
      </c>
      <c r="D760" s="58">
        <v>48713</v>
      </c>
      <c r="E760" s="27" t="s">
        <v>2378</v>
      </c>
      <c r="F760" s="37">
        <v>11.372999999999999</v>
      </c>
      <c r="G760" s="27" t="s">
        <v>2379</v>
      </c>
      <c r="H760" s="27"/>
      <c r="I760" s="27" t="s">
        <v>0</v>
      </c>
      <c r="J760" s="27" t="s">
        <v>53</v>
      </c>
      <c r="K760" s="27" t="s">
        <v>0</v>
      </c>
      <c r="L760" s="27" t="s">
        <v>53</v>
      </c>
      <c r="M760" s="27" t="s">
        <v>0</v>
      </c>
      <c r="N760" s="27" t="s">
        <v>2333</v>
      </c>
      <c r="O760" s="27" t="s">
        <v>2380</v>
      </c>
      <c r="P760" s="27" t="s">
        <v>109</v>
      </c>
      <c r="Q760" s="32" t="s">
        <v>2335</v>
      </c>
      <c r="R760" s="27">
        <v>195</v>
      </c>
      <c r="S760" s="27">
        <v>70</v>
      </c>
      <c r="T760" s="27">
        <v>15</v>
      </c>
      <c r="U760" s="27">
        <v>104</v>
      </c>
      <c r="V760" s="27" t="s">
        <v>2336</v>
      </c>
      <c r="W760" s="27" t="s">
        <v>2337</v>
      </c>
      <c r="X760" s="27" t="s">
        <v>111</v>
      </c>
      <c r="Y760" s="27" t="s">
        <v>111</v>
      </c>
      <c r="Z760" s="27" t="s">
        <v>111</v>
      </c>
      <c r="AA760" s="27" t="s">
        <v>112</v>
      </c>
      <c r="AB760" s="27" t="s">
        <v>0</v>
      </c>
      <c r="AC760" s="27" t="s">
        <v>0</v>
      </c>
      <c r="AD760" s="47">
        <v>2007</v>
      </c>
      <c r="AE760" s="47">
        <f t="shared" si="57"/>
        <v>2508.75</v>
      </c>
      <c r="AF760" s="48">
        <f t="shared" si="58"/>
        <v>915.66340000000025</v>
      </c>
      <c r="AG760" s="47">
        <f t="shared" si="59"/>
        <v>1144.5792500000002</v>
      </c>
      <c r="AH760" s="49" t="s">
        <v>0</v>
      </c>
      <c r="AI760" s="50" t="s">
        <v>0</v>
      </c>
      <c r="AJ760" s="49"/>
      <c r="AK760" s="38">
        <f t="shared" si="60"/>
        <v>0</v>
      </c>
      <c r="AN760" s="3">
        <f t="shared" si="61"/>
        <v>0</v>
      </c>
      <c r="AO760" s="3"/>
    </row>
    <row r="761" spans="1:41" ht="13.15" customHeight="1" x14ac:dyDescent="0.25">
      <c r="A761" s="3"/>
      <c r="B761" s="3"/>
      <c r="C761" s="36" t="s">
        <v>12</v>
      </c>
      <c r="D761" s="58">
        <v>676048</v>
      </c>
      <c r="E761" s="27" t="s">
        <v>2381</v>
      </c>
      <c r="F761" s="37">
        <v>11.382999999999999</v>
      </c>
      <c r="G761" s="27" t="s">
        <v>2379</v>
      </c>
      <c r="H761" s="27"/>
      <c r="I761" s="27" t="s">
        <v>0</v>
      </c>
      <c r="J761" s="27" t="s">
        <v>53</v>
      </c>
      <c r="K761" s="27" t="s">
        <v>0</v>
      </c>
      <c r="L761" s="27" t="s">
        <v>53</v>
      </c>
      <c r="M761" s="27" t="s">
        <v>2382</v>
      </c>
      <c r="N761" s="27" t="s">
        <v>2333</v>
      </c>
      <c r="O761" s="27" t="s">
        <v>2380</v>
      </c>
      <c r="P761" s="27" t="s">
        <v>57</v>
      </c>
      <c r="Q761" s="32" t="s">
        <v>2340</v>
      </c>
      <c r="R761" s="27">
        <v>195</v>
      </c>
      <c r="S761" s="27">
        <v>70</v>
      </c>
      <c r="T761" s="27">
        <v>15</v>
      </c>
      <c r="U761" s="27">
        <v>104</v>
      </c>
      <c r="V761" s="27" t="s">
        <v>2336</v>
      </c>
      <c r="W761" s="27" t="s">
        <v>2337</v>
      </c>
      <c r="X761" s="27" t="s">
        <v>61</v>
      </c>
      <c r="Y761" s="27" t="s">
        <v>62</v>
      </c>
      <c r="Z761" s="27" t="s">
        <v>90</v>
      </c>
      <c r="AA761" s="27" t="s">
        <v>73</v>
      </c>
      <c r="AB761" s="27" t="s">
        <v>53</v>
      </c>
      <c r="AC761" s="27" t="s">
        <v>0</v>
      </c>
      <c r="AD761" s="47">
        <v>1997</v>
      </c>
      <c r="AE761" s="47">
        <f t="shared" si="57"/>
        <v>2496.25</v>
      </c>
      <c r="AF761" s="48">
        <f t="shared" si="58"/>
        <v>911.00140000000022</v>
      </c>
      <c r="AG761" s="47">
        <f t="shared" si="59"/>
        <v>1138.7517500000004</v>
      </c>
      <c r="AH761" s="49" t="s">
        <v>0</v>
      </c>
      <c r="AI761" s="50" t="s">
        <v>0</v>
      </c>
      <c r="AJ761" s="49"/>
      <c r="AK761" s="38">
        <f t="shared" si="60"/>
        <v>0</v>
      </c>
      <c r="AN761" s="3">
        <f t="shared" si="61"/>
        <v>0</v>
      </c>
      <c r="AO761" s="3"/>
    </row>
    <row r="762" spans="1:41" ht="13.15" customHeight="1" x14ac:dyDescent="0.25">
      <c r="A762" s="3"/>
      <c r="B762" s="3"/>
      <c r="C762" s="36" t="s">
        <v>12</v>
      </c>
      <c r="D762" s="58">
        <v>442963</v>
      </c>
      <c r="E762" s="27" t="s">
        <v>2383</v>
      </c>
      <c r="F762" s="37">
        <v>12.204000000000001</v>
      </c>
      <c r="G762" s="27" t="s">
        <v>2384</v>
      </c>
      <c r="H762" s="27"/>
      <c r="I762" s="27" t="s">
        <v>0</v>
      </c>
      <c r="J762" s="27" t="s">
        <v>53</v>
      </c>
      <c r="K762" s="27" t="s">
        <v>0</v>
      </c>
      <c r="L762" s="27" t="s">
        <v>53</v>
      </c>
      <c r="M762" s="27" t="s">
        <v>2385</v>
      </c>
      <c r="N762" s="27" t="s">
        <v>2386</v>
      </c>
      <c r="O762" s="27" t="s">
        <v>2387</v>
      </c>
      <c r="P762" s="27" t="s">
        <v>57</v>
      </c>
      <c r="Q762" s="32" t="s">
        <v>2340</v>
      </c>
      <c r="R762" s="27">
        <v>205</v>
      </c>
      <c r="S762" s="27">
        <v>70</v>
      </c>
      <c r="T762" s="27">
        <v>15</v>
      </c>
      <c r="U762" s="27">
        <v>106</v>
      </c>
      <c r="V762" s="27" t="s">
        <v>2336</v>
      </c>
      <c r="W762" s="27" t="s">
        <v>2337</v>
      </c>
      <c r="X762" s="27" t="s">
        <v>61</v>
      </c>
      <c r="Y762" s="27" t="s">
        <v>62</v>
      </c>
      <c r="Z762" s="27" t="s">
        <v>62</v>
      </c>
      <c r="AA762" s="27" t="s">
        <v>194</v>
      </c>
      <c r="AB762" s="27" t="s">
        <v>53</v>
      </c>
      <c r="AC762" s="27" t="s">
        <v>0</v>
      </c>
      <c r="AD762" s="47">
        <v>2327</v>
      </c>
      <c r="AE762" s="47">
        <f t="shared" si="57"/>
        <v>2908.75</v>
      </c>
      <c r="AF762" s="48">
        <f t="shared" si="58"/>
        <v>1064.8474000000001</v>
      </c>
      <c r="AG762" s="47">
        <f t="shared" si="59"/>
        <v>1331.0592500000002</v>
      </c>
      <c r="AH762" s="49" t="s">
        <v>0</v>
      </c>
      <c r="AI762" s="50" t="s">
        <v>0</v>
      </c>
      <c r="AJ762" s="49"/>
      <c r="AK762" s="38">
        <f t="shared" si="60"/>
        <v>0</v>
      </c>
      <c r="AN762" s="3">
        <f t="shared" si="61"/>
        <v>1</v>
      </c>
      <c r="AO762" s="3"/>
    </row>
    <row r="763" spans="1:41" ht="13.15" customHeight="1" x14ac:dyDescent="0.25">
      <c r="A763" s="3"/>
      <c r="B763" s="3"/>
      <c r="C763" s="36" t="s">
        <v>12</v>
      </c>
      <c r="D763" s="58">
        <v>775764</v>
      </c>
      <c r="E763" s="27" t="s">
        <v>2388</v>
      </c>
      <c r="F763" s="37">
        <v>12.621</v>
      </c>
      <c r="G763" s="27" t="s">
        <v>2389</v>
      </c>
      <c r="H763" s="27"/>
      <c r="I763" s="27" t="s">
        <v>0</v>
      </c>
      <c r="J763" s="27" t="s">
        <v>53</v>
      </c>
      <c r="K763" s="27" t="s">
        <v>0</v>
      </c>
      <c r="L763" s="27" t="s">
        <v>53</v>
      </c>
      <c r="M763" s="27" t="s">
        <v>0</v>
      </c>
      <c r="N763" s="27" t="s">
        <v>2390</v>
      </c>
      <c r="O763" s="27" t="s">
        <v>2391</v>
      </c>
      <c r="P763" s="27" t="s">
        <v>109</v>
      </c>
      <c r="Q763" s="32" t="s">
        <v>2335</v>
      </c>
      <c r="R763" s="27">
        <v>215</v>
      </c>
      <c r="S763" s="27">
        <v>70</v>
      </c>
      <c r="T763" s="27">
        <v>15</v>
      </c>
      <c r="U763" s="27">
        <v>109</v>
      </c>
      <c r="V763" s="27" t="s">
        <v>2336</v>
      </c>
      <c r="W763" s="27" t="s">
        <v>2337</v>
      </c>
      <c r="X763" s="27" t="s">
        <v>111</v>
      </c>
      <c r="Y763" s="27" t="s">
        <v>111</v>
      </c>
      <c r="Z763" s="27" t="s">
        <v>111</v>
      </c>
      <c r="AA763" s="27" t="s">
        <v>112</v>
      </c>
      <c r="AB763" s="27" t="s">
        <v>0</v>
      </c>
      <c r="AC763" s="27" t="s">
        <v>0</v>
      </c>
      <c r="AD763" s="47">
        <v>2380</v>
      </c>
      <c r="AE763" s="47">
        <f t="shared" si="57"/>
        <v>2975</v>
      </c>
      <c r="AF763" s="48">
        <f t="shared" si="58"/>
        <v>1089.556</v>
      </c>
      <c r="AG763" s="47">
        <f t="shared" si="59"/>
        <v>1361.9450000000002</v>
      </c>
      <c r="AH763" s="49" t="s">
        <v>0</v>
      </c>
      <c r="AI763" s="50" t="s">
        <v>0</v>
      </c>
      <c r="AJ763" s="49"/>
      <c r="AK763" s="38">
        <f t="shared" si="60"/>
        <v>0</v>
      </c>
      <c r="AN763" s="3">
        <f t="shared" si="61"/>
        <v>0</v>
      </c>
      <c r="AO763" s="3"/>
    </row>
    <row r="764" spans="1:41" ht="13.15" customHeight="1" x14ac:dyDescent="0.25">
      <c r="A764" s="3"/>
      <c r="B764" s="3"/>
      <c r="C764" s="36" t="s">
        <v>12</v>
      </c>
      <c r="D764" s="58">
        <v>923115</v>
      </c>
      <c r="E764" s="27" t="s">
        <v>2392</v>
      </c>
      <c r="F764" s="37">
        <v>12.526999999999999</v>
      </c>
      <c r="G764" s="27" t="s">
        <v>2389</v>
      </c>
      <c r="H764" s="27"/>
      <c r="I764" s="27" t="s">
        <v>0</v>
      </c>
      <c r="J764" s="27" t="s">
        <v>53</v>
      </c>
      <c r="K764" s="27" t="s">
        <v>0</v>
      </c>
      <c r="L764" s="27" t="s">
        <v>53</v>
      </c>
      <c r="M764" s="27" t="s">
        <v>2393</v>
      </c>
      <c r="N764" s="27" t="s">
        <v>2390</v>
      </c>
      <c r="O764" s="27" t="s">
        <v>2391</v>
      </c>
      <c r="P764" s="27" t="s">
        <v>57</v>
      </c>
      <c r="Q764" s="32" t="s">
        <v>2340</v>
      </c>
      <c r="R764" s="27">
        <v>215</v>
      </c>
      <c r="S764" s="27">
        <v>70</v>
      </c>
      <c r="T764" s="27">
        <v>15</v>
      </c>
      <c r="U764" s="27">
        <v>109</v>
      </c>
      <c r="V764" s="27" t="s">
        <v>2336</v>
      </c>
      <c r="W764" s="27" t="s">
        <v>2337</v>
      </c>
      <c r="X764" s="27" t="s">
        <v>61</v>
      </c>
      <c r="Y764" s="27" t="s">
        <v>62</v>
      </c>
      <c r="Z764" s="27" t="s">
        <v>62</v>
      </c>
      <c r="AA764" s="27" t="s">
        <v>194</v>
      </c>
      <c r="AB764" s="27" t="s">
        <v>53</v>
      </c>
      <c r="AC764" s="27" t="s">
        <v>0</v>
      </c>
      <c r="AD764" s="47">
        <v>2555</v>
      </c>
      <c r="AE764" s="47">
        <f t="shared" si="57"/>
        <v>3193.75</v>
      </c>
      <c r="AF764" s="48">
        <f t="shared" si="58"/>
        <v>1171.1410000000001</v>
      </c>
      <c r="AG764" s="47">
        <f t="shared" si="59"/>
        <v>1463.92625</v>
      </c>
      <c r="AH764" s="49" t="s">
        <v>0</v>
      </c>
      <c r="AI764" s="50" t="s">
        <v>0</v>
      </c>
      <c r="AJ764" s="49"/>
      <c r="AK764" s="38">
        <f t="shared" si="60"/>
        <v>0</v>
      </c>
      <c r="AN764" s="3">
        <f t="shared" si="61"/>
        <v>0</v>
      </c>
      <c r="AO764" s="3"/>
    </row>
    <row r="765" spans="1:41" ht="13.15" customHeight="1" x14ac:dyDescent="0.25">
      <c r="A765" s="3"/>
      <c r="B765" s="3"/>
      <c r="C765" s="36" t="s">
        <v>12</v>
      </c>
      <c r="D765" s="58">
        <v>187170</v>
      </c>
      <c r="E765" s="27" t="s">
        <v>2394</v>
      </c>
      <c r="F765" s="37">
        <v>14.57</v>
      </c>
      <c r="G765" s="27" t="s">
        <v>2395</v>
      </c>
      <c r="H765" s="27"/>
      <c r="I765" s="27" t="s">
        <v>0</v>
      </c>
      <c r="J765" s="27" t="s">
        <v>53</v>
      </c>
      <c r="K765" s="27" t="s">
        <v>0</v>
      </c>
      <c r="L765" s="27" t="s">
        <v>53</v>
      </c>
      <c r="M765" s="27" t="s">
        <v>2396</v>
      </c>
      <c r="N765" s="27" t="s">
        <v>2397</v>
      </c>
      <c r="O765" s="27" t="s">
        <v>2398</v>
      </c>
      <c r="P765" s="27" t="s">
        <v>57</v>
      </c>
      <c r="Q765" s="32" t="s">
        <v>2340</v>
      </c>
      <c r="R765" s="27">
        <v>225</v>
      </c>
      <c r="S765" s="27">
        <v>70</v>
      </c>
      <c r="T765" s="27">
        <v>15</v>
      </c>
      <c r="U765" s="27">
        <v>112</v>
      </c>
      <c r="V765" s="27" t="s">
        <v>2336</v>
      </c>
      <c r="W765" s="27" t="s">
        <v>2337</v>
      </c>
      <c r="X765" s="27" t="s">
        <v>72</v>
      </c>
      <c r="Y765" s="27" t="s">
        <v>62</v>
      </c>
      <c r="Z765" s="27" t="s">
        <v>62</v>
      </c>
      <c r="AA765" s="27" t="s">
        <v>194</v>
      </c>
      <c r="AB765" s="27" t="s">
        <v>53</v>
      </c>
      <c r="AC765" s="27" t="s">
        <v>0</v>
      </c>
      <c r="AD765" s="47">
        <v>2505</v>
      </c>
      <c r="AE765" s="47">
        <f t="shared" si="57"/>
        <v>3131.25</v>
      </c>
      <c r="AF765" s="48">
        <f t="shared" si="58"/>
        <v>1147.8310000000001</v>
      </c>
      <c r="AG765" s="47">
        <f t="shared" si="59"/>
        <v>1434.7887500000002</v>
      </c>
      <c r="AH765" s="49" t="s">
        <v>0</v>
      </c>
      <c r="AI765" s="50" t="s">
        <v>0</v>
      </c>
      <c r="AJ765" s="49"/>
      <c r="AK765" s="38">
        <f t="shared" si="60"/>
        <v>0</v>
      </c>
      <c r="AN765" s="3">
        <f t="shared" si="61"/>
        <v>1</v>
      </c>
      <c r="AO765" s="3"/>
    </row>
    <row r="766" spans="1:41" ht="13.15" customHeight="1" x14ac:dyDescent="0.25">
      <c r="A766" s="3"/>
      <c r="B766" s="3"/>
      <c r="C766" s="36" t="s">
        <v>12</v>
      </c>
      <c r="D766" s="58">
        <v>421065</v>
      </c>
      <c r="E766" s="27" t="s">
        <v>2399</v>
      </c>
      <c r="F766" s="37">
        <v>14.196999999999999</v>
      </c>
      <c r="G766" s="27" t="s">
        <v>2395</v>
      </c>
      <c r="H766" s="27"/>
      <c r="I766" s="27" t="s">
        <v>0</v>
      </c>
      <c r="J766" s="27" t="s">
        <v>53</v>
      </c>
      <c r="K766" s="27" t="s">
        <v>0</v>
      </c>
      <c r="L766" s="27" t="s">
        <v>53</v>
      </c>
      <c r="M766" s="27" t="s">
        <v>0</v>
      </c>
      <c r="N766" s="27" t="s">
        <v>2397</v>
      </c>
      <c r="O766" s="27" t="s">
        <v>2398</v>
      </c>
      <c r="P766" s="27" t="s">
        <v>109</v>
      </c>
      <c r="Q766" s="32" t="s">
        <v>2335</v>
      </c>
      <c r="R766" s="27">
        <v>225</v>
      </c>
      <c r="S766" s="27">
        <v>70</v>
      </c>
      <c r="T766" s="27">
        <v>15</v>
      </c>
      <c r="U766" s="27">
        <v>112</v>
      </c>
      <c r="V766" s="27" t="s">
        <v>2336</v>
      </c>
      <c r="W766" s="27" t="s">
        <v>2337</v>
      </c>
      <c r="X766" s="27" t="s">
        <v>111</v>
      </c>
      <c r="Y766" s="27" t="s">
        <v>111</v>
      </c>
      <c r="Z766" s="27" t="s">
        <v>111</v>
      </c>
      <c r="AA766" s="27" t="s">
        <v>112</v>
      </c>
      <c r="AB766" s="27" t="s">
        <v>0</v>
      </c>
      <c r="AC766" s="27" t="s">
        <v>0</v>
      </c>
      <c r="AD766" s="47">
        <v>2423</v>
      </c>
      <c r="AE766" s="47">
        <f t="shared" si="57"/>
        <v>3028.75</v>
      </c>
      <c r="AF766" s="48">
        <f t="shared" si="58"/>
        <v>1109.6026000000002</v>
      </c>
      <c r="AG766" s="47">
        <f t="shared" si="59"/>
        <v>1387.0032500000002</v>
      </c>
      <c r="AH766" s="49" t="s">
        <v>0</v>
      </c>
      <c r="AI766" s="50" t="s">
        <v>0</v>
      </c>
      <c r="AJ766" s="49"/>
      <c r="AK766" s="38">
        <f t="shared" si="60"/>
        <v>0</v>
      </c>
      <c r="AN766" s="3">
        <f t="shared" si="61"/>
        <v>1</v>
      </c>
      <c r="AO766" s="3"/>
    </row>
    <row r="767" spans="1:41" ht="13.15" customHeight="1" x14ac:dyDescent="0.25">
      <c r="A767" s="3"/>
      <c r="B767" s="3"/>
      <c r="C767" s="36" t="s">
        <v>12</v>
      </c>
      <c r="D767" s="58">
        <v>136016</v>
      </c>
      <c r="E767" s="27" t="s">
        <v>2400</v>
      </c>
      <c r="F767" s="37">
        <v>11.708</v>
      </c>
      <c r="G767" s="27" t="s">
        <v>2401</v>
      </c>
      <c r="H767" s="27"/>
      <c r="I767" s="27" t="s">
        <v>0</v>
      </c>
      <c r="J767" s="27" t="s">
        <v>53</v>
      </c>
      <c r="K767" s="27" t="s">
        <v>0</v>
      </c>
      <c r="L767" s="27" t="s">
        <v>53</v>
      </c>
      <c r="M767" s="27" t="s">
        <v>2402</v>
      </c>
      <c r="N767" s="27" t="s">
        <v>1605</v>
      </c>
      <c r="O767" s="27" t="s">
        <v>2403</v>
      </c>
      <c r="P767" s="27" t="s">
        <v>57</v>
      </c>
      <c r="Q767" s="32" t="s">
        <v>2404</v>
      </c>
      <c r="R767" s="27">
        <v>215</v>
      </c>
      <c r="S767" s="27">
        <v>65</v>
      </c>
      <c r="T767" s="27">
        <v>15</v>
      </c>
      <c r="U767" s="27">
        <v>104</v>
      </c>
      <c r="V767" s="27" t="s">
        <v>70</v>
      </c>
      <c r="W767" s="27" t="s">
        <v>2337</v>
      </c>
      <c r="X767" s="27" t="s">
        <v>61</v>
      </c>
      <c r="Y767" s="27" t="s">
        <v>90</v>
      </c>
      <c r="Z767" s="27" t="s">
        <v>62</v>
      </c>
      <c r="AA767" s="27" t="s">
        <v>194</v>
      </c>
      <c r="AB767" s="27" t="s">
        <v>53</v>
      </c>
      <c r="AC767" s="27" t="s">
        <v>0</v>
      </c>
      <c r="AD767" s="47">
        <v>2794</v>
      </c>
      <c r="AE767" s="47">
        <f t="shared" si="57"/>
        <v>3492.5</v>
      </c>
      <c r="AF767" s="48">
        <f t="shared" si="58"/>
        <v>1282.5628000000002</v>
      </c>
      <c r="AG767" s="47">
        <f t="shared" si="59"/>
        <v>1603.2035000000001</v>
      </c>
      <c r="AH767" s="49" t="s">
        <v>0</v>
      </c>
      <c r="AI767" s="50" t="s">
        <v>0</v>
      </c>
      <c r="AJ767" s="49"/>
      <c r="AK767" s="38">
        <f t="shared" si="60"/>
        <v>0</v>
      </c>
      <c r="AN767" s="3">
        <f t="shared" si="61"/>
        <v>0</v>
      </c>
      <c r="AO767" s="3"/>
    </row>
    <row r="768" spans="1:41" ht="13.15" customHeight="1" x14ac:dyDescent="0.25">
      <c r="A768" s="3"/>
      <c r="B768" s="3"/>
      <c r="C768" s="36" t="s">
        <v>12</v>
      </c>
      <c r="D768" s="58">
        <v>973952</v>
      </c>
      <c r="E768" s="27" t="s">
        <v>2405</v>
      </c>
      <c r="F768" s="37">
        <v>11.712</v>
      </c>
      <c r="G768" s="27" t="s">
        <v>142</v>
      </c>
      <c r="H768" s="27"/>
      <c r="I768" s="27" t="s">
        <v>0</v>
      </c>
      <c r="J768" s="27" t="s">
        <v>53</v>
      </c>
      <c r="K768" s="27" t="s">
        <v>0</v>
      </c>
      <c r="L768" s="27" t="s">
        <v>53</v>
      </c>
      <c r="M768" s="27" t="s">
        <v>2406</v>
      </c>
      <c r="N768" s="27" t="s">
        <v>2333</v>
      </c>
      <c r="O768" s="27" t="s">
        <v>2407</v>
      </c>
      <c r="P768" s="27" t="s">
        <v>57</v>
      </c>
      <c r="Q768" s="32" t="s">
        <v>2340</v>
      </c>
      <c r="R768" s="27">
        <v>195</v>
      </c>
      <c r="S768" s="27">
        <v>65</v>
      </c>
      <c r="T768" s="27">
        <v>16</v>
      </c>
      <c r="U768" s="27">
        <v>104</v>
      </c>
      <c r="V768" s="27" t="s">
        <v>2336</v>
      </c>
      <c r="W768" s="27" t="s">
        <v>2337</v>
      </c>
      <c r="X768" s="27" t="s">
        <v>61</v>
      </c>
      <c r="Y768" s="27" t="s">
        <v>62</v>
      </c>
      <c r="Z768" s="27" t="s">
        <v>90</v>
      </c>
      <c r="AA768" s="27" t="s">
        <v>73</v>
      </c>
      <c r="AB768" s="27" t="s">
        <v>53</v>
      </c>
      <c r="AC768" s="27" t="s">
        <v>0</v>
      </c>
      <c r="AD768" s="47">
        <v>2438</v>
      </c>
      <c r="AE768" s="47">
        <f t="shared" si="57"/>
        <v>3047.5</v>
      </c>
      <c r="AF768" s="48">
        <f t="shared" si="58"/>
        <v>1116.5956000000001</v>
      </c>
      <c r="AG768" s="47">
        <f t="shared" si="59"/>
        <v>1395.7445000000002</v>
      </c>
      <c r="AH768" s="49" t="s">
        <v>0</v>
      </c>
      <c r="AI768" s="50" t="s">
        <v>0</v>
      </c>
      <c r="AJ768" s="49"/>
      <c r="AK768" s="38">
        <f t="shared" si="60"/>
        <v>0</v>
      </c>
      <c r="AN768" s="3">
        <f t="shared" si="61"/>
        <v>1</v>
      </c>
      <c r="AO768" s="3"/>
    </row>
    <row r="769" spans="1:41" ht="13.15" customHeight="1" x14ac:dyDescent="0.25">
      <c r="A769" s="3"/>
      <c r="B769" s="3"/>
      <c r="C769" s="36" t="s">
        <v>12</v>
      </c>
      <c r="D769" s="58">
        <v>3309</v>
      </c>
      <c r="E769" s="27" t="s">
        <v>2408</v>
      </c>
      <c r="F769" s="37">
        <v>12.195</v>
      </c>
      <c r="G769" s="27" t="s">
        <v>148</v>
      </c>
      <c r="H769" s="27"/>
      <c r="I769" s="27" t="s">
        <v>0</v>
      </c>
      <c r="J769" s="27" t="s">
        <v>53</v>
      </c>
      <c r="K769" s="27" t="s">
        <v>0</v>
      </c>
      <c r="L769" s="27" t="s">
        <v>53</v>
      </c>
      <c r="M769" s="27" t="s">
        <v>0</v>
      </c>
      <c r="N769" s="27" t="s">
        <v>2344</v>
      </c>
      <c r="O769" s="27" t="s">
        <v>2409</v>
      </c>
      <c r="P769" s="27" t="s">
        <v>109</v>
      </c>
      <c r="Q769" s="32" t="s">
        <v>2335</v>
      </c>
      <c r="R769" s="27">
        <v>205</v>
      </c>
      <c r="S769" s="27">
        <v>65</v>
      </c>
      <c r="T769" s="27">
        <v>16</v>
      </c>
      <c r="U769" s="27">
        <v>107</v>
      </c>
      <c r="V769" s="27" t="s">
        <v>2336</v>
      </c>
      <c r="W769" s="27" t="s">
        <v>2337</v>
      </c>
      <c r="X769" s="27" t="s">
        <v>111</v>
      </c>
      <c r="Y769" s="27" t="s">
        <v>111</v>
      </c>
      <c r="Z769" s="27" t="s">
        <v>111</v>
      </c>
      <c r="AA769" s="27" t="s">
        <v>112</v>
      </c>
      <c r="AB769" s="27" t="s">
        <v>0</v>
      </c>
      <c r="AC769" s="27" t="s">
        <v>0</v>
      </c>
      <c r="AD769" s="47">
        <v>2309</v>
      </c>
      <c r="AE769" s="47">
        <f t="shared" si="57"/>
        <v>2886.25</v>
      </c>
      <c r="AF769" s="48">
        <f t="shared" si="58"/>
        <v>1056.4558000000002</v>
      </c>
      <c r="AG769" s="47">
        <f t="shared" si="59"/>
        <v>1320.5697500000001</v>
      </c>
      <c r="AH769" s="49" t="s">
        <v>0</v>
      </c>
      <c r="AI769" s="50" t="s">
        <v>0</v>
      </c>
      <c r="AJ769" s="49"/>
      <c r="AK769" s="38">
        <f t="shared" si="60"/>
        <v>0</v>
      </c>
      <c r="AN769" s="3">
        <f t="shared" si="61"/>
        <v>0</v>
      </c>
      <c r="AO769" s="3"/>
    </row>
    <row r="770" spans="1:41" ht="13.15" customHeight="1" x14ac:dyDescent="0.25">
      <c r="A770" s="3"/>
      <c r="B770" s="3"/>
      <c r="C770" s="36" t="s">
        <v>12</v>
      </c>
      <c r="D770" s="58">
        <v>85226</v>
      </c>
      <c r="E770" s="27" t="s">
        <v>2410</v>
      </c>
      <c r="F770" s="37">
        <v>12.231</v>
      </c>
      <c r="G770" s="27" t="s">
        <v>148</v>
      </c>
      <c r="H770" s="27"/>
      <c r="I770" s="27" t="s">
        <v>0</v>
      </c>
      <c r="J770" s="27" t="s">
        <v>53</v>
      </c>
      <c r="K770" s="27" t="s">
        <v>0</v>
      </c>
      <c r="L770" s="27" t="s">
        <v>53</v>
      </c>
      <c r="M770" s="27" t="s">
        <v>2411</v>
      </c>
      <c r="N770" s="27" t="s">
        <v>1615</v>
      </c>
      <c r="O770" s="27" t="s">
        <v>2412</v>
      </c>
      <c r="P770" s="27" t="s">
        <v>57</v>
      </c>
      <c r="Q770" s="32" t="s">
        <v>2340</v>
      </c>
      <c r="R770" s="27">
        <v>205</v>
      </c>
      <c r="S770" s="27">
        <v>65</v>
      </c>
      <c r="T770" s="27">
        <v>16</v>
      </c>
      <c r="U770" s="27">
        <v>107</v>
      </c>
      <c r="V770" s="27" t="s">
        <v>70</v>
      </c>
      <c r="W770" s="27" t="s">
        <v>2337</v>
      </c>
      <c r="X770" s="27" t="s">
        <v>61</v>
      </c>
      <c r="Y770" s="27" t="s">
        <v>62</v>
      </c>
      <c r="Z770" s="27" t="s">
        <v>62</v>
      </c>
      <c r="AA770" s="27" t="s">
        <v>194</v>
      </c>
      <c r="AB770" s="27" t="s">
        <v>53</v>
      </c>
      <c r="AC770" s="27" t="s">
        <v>0</v>
      </c>
      <c r="AD770" s="47">
        <v>2666</v>
      </c>
      <c r="AE770" s="47">
        <f t="shared" si="57"/>
        <v>3332.5</v>
      </c>
      <c r="AF770" s="48">
        <f t="shared" si="58"/>
        <v>1222.8892000000003</v>
      </c>
      <c r="AG770" s="47">
        <f t="shared" si="59"/>
        <v>1528.6115000000004</v>
      </c>
      <c r="AH770" s="49" t="s">
        <v>0</v>
      </c>
      <c r="AI770" s="50" t="s">
        <v>0</v>
      </c>
      <c r="AJ770" s="49"/>
      <c r="AK770" s="38">
        <f t="shared" si="60"/>
        <v>0</v>
      </c>
      <c r="AN770" s="3">
        <f t="shared" si="61"/>
        <v>0</v>
      </c>
      <c r="AO770" s="3"/>
    </row>
    <row r="771" spans="1:41" ht="13.15" customHeight="1" x14ac:dyDescent="0.25">
      <c r="A771" s="3"/>
      <c r="B771" s="3"/>
      <c r="C771" s="36" t="s">
        <v>12</v>
      </c>
      <c r="D771" s="58">
        <v>979851</v>
      </c>
      <c r="E771" s="27" t="s">
        <v>2413</v>
      </c>
      <c r="F771" s="37">
        <v>13.228999999999999</v>
      </c>
      <c r="G771" s="27" t="s">
        <v>158</v>
      </c>
      <c r="H771" s="27"/>
      <c r="I771" s="27" t="s">
        <v>0</v>
      </c>
      <c r="J771" s="27" t="s">
        <v>53</v>
      </c>
      <c r="K771" s="27" t="s">
        <v>0</v>
      </c>
      <c r="L771" s="27" t="s">
        <v>53</v>
      </c>
      <c r="M771" s="27" t="s">
        <v>0</v>
      </c>
      <c r="N771" s="27" t="s">
        <v>2390</v>
      </c>
      <c r="O771" s="27" t="s">
        <v>2414</v>
      </c>
      <c r="P771" s="27" t="s">
        <v>109</v>
      </c>
      <c r="Q771" s="32" t="s">
        <v>2335</v>
      </c>
      <c r="R771" s="27">
        <v>215</v>
      </c>
      <c r="S771" s="27">
        <v>65</v>
      </c>
      <c r="T771" s="27">
        <v>16</v>
      </c>
      <c r="U771" s="27">
        <v>109</v>
      </c>
      <c r="V771" s="27" t="s">
        <v>2336</v>
      </c>
      <c r="W771" s="27" t="s">
        <v>2337</v>
      </c>
      <c r="X771" s="27" t="s">
        <v>111</v>
      </c>
      <c r="Y771" s="27" t="s">
        <v>111</v>
      </c>
      <c r="Z771" s="27" t="s">
        <v>111</v>
      </c>
      <c r="AA771" s="27" t="s">
        <v>112</v>
      </c>
      <c r="AB771" s="27" t="s">
        <v>0</v>
      </c>
      <c r="AC771" s="27" t="s">
        <v>0</v>
      </c>
      <c r="AD771" s="47">
        <v>2496</v>
      </c>
      <c r="AE771" s="47">
        <f t="shared" si="57"/>
        <v>3120</v>
      </c>
      <c r="AF771" s="48">
        <f t="shared" si="58"/>
        <v>1143.6352000000004</v>
      </c>
      <c r="AG771" s="47">
        <f t="shared" si="59"/>
        <v>1429.5440000000006</v>
      </c>
      <c r="AH771" s="49" t="s">
        <v>0</v>
      </c>
      <c r="AI771" s="50" t="s">
        <v>0</v>
      </c>
      <c r="AJ771" s="49"/>
      <c r="AK771" s="38">
        <f t="shared" si="60"/>
        <v>0</v>
      </c>
      <c r="AN771" s="3">
        <f t="shared" si="61"/>
        <v>1</v>
      </c>
      <c r="AO771" s="3"/>
    </row>
    <row r="772" spans="1:41" ht="13.15" customHeight="1" x14ac:dyDescent="0.25">
      <c r="A772" s="3"/>
      <c r="B772" s="3"/>
      <c r="C772" s="36" t="s">
        <v>12</v>
      </c>
      <c r="D772" s="58">
        <v>986806</v>
      </c>
      <c r="E772" s="27" t="s">
        <v>2415</v>
      </c>
      <c r="F772" s="37">
        <v>13.244</v>
      </c>
      <c r="G772" s="27" t="s">
        <v>158</v>
      </c>
      <c r="H772" s="27"/>
      <c r="I772" s="27" t="s">
        <v>0</v>
      </c>
      <c r="J772" s="27" t="s">
        <v>53</v>
      </c>
      <c r="K772" s="27" t="s">
        <v>0</v>
      </c>
      <c r="L772" s="27" t="s">
        <v>53</v>
      </c>
      <c r="M772" s="27" t="s">
        <v>2416</v>
      </c>
      <c r="N772" s="27" t="s">
        <v>2390</v>
      </c>
      <c r="O772" s="27" t="s">
        <v>2414</v>
      </c>
      <c r="P772" s="27" t="s">
        <v>57</v>
      </c>
      <c r="Q772" s="32" t="s">
        <v>2340</v>
      </c>
      <c r="R772" s="27">
        <v>215</v>
      </c>
      <c r="S772" s="27">
        <v>65</v>
      </c>
      <c r="T772" s="27">
        <v>16</v>
      </c>
      <c r="U772" s="27">
        <v>109</v>
      </c>
      <c r="V772" s="27" t="s">
        <v>2336</v>
      </c>
      <c r="W772" s="27" t="s">
        <v>2337</v>
      </c>
      <c r="X772" s="27" t="s">
        <v>61</v>
      </c>
      <c r="Y772" s="27" t="s">
        <v>62</v>
      </c>
      <c r="Z772" s="27" t="s">
        <v>62</v>
      </c>
      <c r="AA772" s="27" t="s">
        <v>194</v>
      </c>
      <c r="AB772" s="27" t="s">
        <v>53</v>
      </c>
      <c r="AC772" s="27" t="s">
        <v>0</v>
      </c>
      <c r="AD772" s="47">
        <v>2587</v>
      </c>
      <c r="AE772" s="47">
        <f t="shared" si="57"/>
        <v>3233.75</v>
      </c>
      <c r="AF772" s="48">
        <f t="shared" si="58"/>
        <v>1186.0594000000003</v>
      </c>
      <c r="AG772" s="47">
        <f t="shared" si="59"/>
        <v>1482.5742500000003</v>
      </c>
      <c r="AH772" s="49" t="s">
        <v>0</v>
      </c>
      <c r="AI772" s="50" t="s">
        <v>0</v>
      </c>
      <c r="AJ772" s="49"/>
      <c r="AK772" s="38">
        <f t="shared" si="60"/>
        <v>0</v>
      </c>
      <c r="AN772" s="3">
        <f t="shared" si="61"/>
        <v>1</v>
      </c>
      <c r="AO772" s="3"/>
    </row>
    <row r="773" spans="1:41" ht="13.15" customHeight="1" x14ac:dyDescent="0.25">
      <c r="A773" s="3"/>
      <c r="B773" s="3"/>
      <c r="C773" s="36" t="s">
        <v>12</v>
      </c>
      <c r="D773" s="58">
        <v>588032</v>
      </c>
      <c r="E773" s="27" t="s">
        <v>2417</v>
      </c>
      <c r="F773" s="37">
        <v>14.148</v>
      </c>
      <c r="G773" s="27" t="s">
        <v>174</v>
      </c>
      <c r="H773" s="27"/>
      <c r="I773" s="27" t="s">
        <v>0</v>
      </c>
      <c r="J773" s="27" t="s">
        <v>53</v>
      </c>
      <c r="K773" s="27" t="s">
        <v>0</v>
      </c>
      <c r="L773" s="27" t="s">
        <v>53</v>
      </c>
      <c r="M773" s="27" t="s">
        <v>0</v>
      </c>
      <c r="N773" s="27" t="s">
        <v>2397</v>
      </c>
      <c r="O773" s="27" t="s">
        <v>2418</v>
      </c>
      <c r="P773" s="27" t="s">
        <v>109</v>
      </c>
      <c r="Q773" s="32" t="s">
        <v>2335</v>
      </c>
      <c r="R773" s="27">
        <v>225</v>
      </c>
      <c r="S773" s="27">
        <v>65</v>
      </c>
      <c r="T773" s="27">
        <v>16</v>
      </c>
      <c r="U773" s="27">
        <v>112</v>
      </c>
      <c r="V773" s="27" t="s">
        <v>2336</v>
      </c>
      <c r="W773" s="27" t="s">
        <v>2337</v>
      </c>
      <c r="X773" s="27" t="s">
        <v>111</v>
      </c>
      <c r="Y773" s="27" t="s">
        <v>111</v>
      </c>
      <c r="Z773" s="27" t="s">
        <v>111</v>
      </c>
      <c r="AA773" s="27" t="s">
        <v>112</v>
      </c>
      <c r="AB773" s="27" t="s">
        <v>0</v>
      </c>
      <c r="AC773" s="27" t="s">
        <v>0</v>
      </c>
      <c r="AD773" s="47">
        <v>2647</v>
      </c>
      <c r="AE773" s="47">
        <f t="shared" si="57"/>
        <v>3308.75</v>
      </c>
      <c r="AF773" s="48">
        <f t="shared" si="58"/>
        <v>1214.0314000000003</v>
      </c>
      <c r="AG773" s="47">
        <f t="shared" si="59"/>
        <v>1517.5392500000003</v>
      </c>
      <c r="AH773" s="49" t="s">
        <v>0</v>
      </c>
      <c r="AI773" s="50" t="s">
        <v>0</v>
      </c>
      <c r="AJ773" s="49"/>
      <c r="AK773" s="38">
        <f t="shared" si="60"/>
        <v>0</v>
      </c>
      <c r="AN773" s="3">
        <f t="shared" si="61"/>
        <v>0</v>
      </c>
      <c r="AO773" s="3"/>
    </row>
    <row r="774" spans="1:41" ht="13.15" customHeight="1" x14ac:dyDescent="0.25">
      <c r="A774" s="3"/>
      <c r="B774" s="3"/>
      <c r="C774" s="36" t="s">
        <v>12</v>
      </c>
      <c r="D774" s="58">
        <v>736500</v>
      </c>
      <c r="E774" s="27" t="s">
        <v>2419</v>
      </c>
      <c r="F774" s="37">
        <v>14.093</v>
      </c>
      <c r="G774" s="27" t="s">
        <v>174</v>
      </c>
      <c r="H774" s="27"/>
      <c r="I774" s="27" t="s">
        <v>0</v>
      </c>
      <c r="J774" s="27" t="s">
        <v>53</v>
      </c>
      <c r="K774" s="27" t="s">
        <v>0</v>
      </c>
      <c r="L774" s="27" t="s">
        <v>53</v>
      </c>
      <c r="M774" s="27" t="s">
        <v>2420</v>
      </c>
      <c r="N774" s="27" t="s">
        <v>2397</v>
      </c>
      <c r="O774" s="27" t="s">
        <v>2418</v>
      </c>
      <c r="P774" s="27" t="s">
        <v>57</v>
      </c>
      <c r="Q774" s="32" t="s">
        <v>2340</v>
      </c>
      <c r="R774" s="27">
        <v>225</v>
      </c>
      <c r="S774" s="27">
        <v>65</v>
      </c>
      <c r="T774" s="27">
        <v>16</v>
      </c>
      <c r="U774" s="27">
        <v>112</v>
      </c>
      <c r="V774" s="27" t="s">
        <v>2336</v>
      </c>
      <c r="W774" s="27" t="s">
        <v>2337</v>
      </c>
      <c r="X774" s="27" t="s">
        <v>61</v>
      </c>
      <c r="Y774" s="27" t="s">
        <v>62</v>
      </c>
      <c r="Z774" s="27" t="s">
        <v>62</v>
      </c>
      <c r="AA774" s="27" t="s">
        <v>194</v>
      </c>
      <c r="AB774" s="27" t="s">
        <v>53</v>
      </c>
      <c r="AC774" s="27" t="s">
        <v>0</v>
      </c>
      <c r="AD774" s="47">
        <v>2900</v>
      </c>
      <c r="AE774" s="47">
        <f t="shared" si="57"/>
        <v>3625</v>
      </c>
      <c r="AF774" s="48">
        <f t="shared" si="58"/>
        <v>1331.9800000000002</v>
      </c>
      <c r="AG774" s="47">
        <f t="shared" si="59"/>
        <v>1664.9750000000004</v>
      </c>
      <c r="AH774" s="49" t="s">
        <v>0</v>
      </c>
      <c r="AI774" s="50" t="s">
        <v>0</v>
      </c>
      <c r="AJ774" s="49"/>
      <c r="AK774" s="38">
        <f t="shared" si="60"/>
        <v>0</v>
      </c>
      <c r="AN774" s="3">
        <f t="shared" si="61"/>
        <v>0</v>
      </c>
      <c r="AO774" s="3"/>
    </row>
    <row r="775" spans="1:41" ht="13.15" customHeight="1" x14ac:dyDescent="0.25">
      <c r="A775" s="3"/>
      <c r="B775" s="3"/>
      <c r="C775" s="36" t="s">
        <v>12</v>
      </c>
      <c r="D775" s="58">
        <v>36319</v>
      </c>
      <c r="E775" s="27" t="s">
        <v>2421</v>
      </c>
      <c r="F775" s="37">
        <v>14.933</v>
      </c>
      <c r="G775" s="27" t="s">
        <v>1510</v>
      </c>
      <c r="H775" s="27"/>
      <c r="I775" s="27" t="s">
        <v>0</v>
      </c>
      <c r="J775" s="27" t="s">
        <v>53</v>
      </c>
      <c r="K775" s="27" t="s">
        <v>0</v>
      </c>
      <c r="L775" s="27" t="s">
        <v>53</v>
      </c>
      <c r="M775" s="27" t="s">
        <v>0</v>
      </c>
      <c r="N775" s="27" t="s">
        <v>2422</v>
      </c>
      <c r="O775" s="27" t="s">
        <v>2423</v>
      </c>
      <c r="P775" s="27" t="s">
        <v>109</v>
      </c>
      <c r="Q775" s="32" t="s">
        <v>2335</v>
      </c>
      <c r="R775" s="27">
        <v>235</v>
      </c>
      <c r="S775" s="27">
        <v>65</v>
      </c>
      <c r="T775" s="27">
        <v>16</v>
      </c>
      <c r="U775" s="27">
        <v>115</v>
      </c>
      <c r="V775" s="27" t="s">
        <v>2336</v>
      </c>
      <c r="W775" s="27" t="s">
        <v>2337</v>
      </c>
      <c r="X775" s="27" t="s">
        <v>111</v>
      </c>
      <c r="Y775" s="27" t="s">
        <v>111</v>
      </c>
      <c r="Z775" s="27" t="s">
        <v>111</v>
      </c>
      <c r="AA775" s="27" t="s">
        <v>112</v>
      </c>
      <c r="AB775" s="27" t="s">
        <v>0</v>
      </c>
      <c r="AC775" s="27" t="s">
        <v>0</v>
      </c>
      <c r="AD775" s="47">
        <v>3024</v>
      </c>
      <c r="AE775" s="47">
        <f t="shared" si="57"/>
        <v>3780</v>
      </c>
      <c r="AF775" s="48">
        <f t="shared" si="58"/>
        <v>1389.7888000000003</v>
      </c>
      <c r="AG775" s="47">
        <f t="shared" si="59"/>
        <v>1737.2360000000003</v>
      </c>
      <c r="AH775" s="49" t="s">
        <v>0</v>
      </c>
      <c r="AI775" s="50" t="s">
        <v>0</v>
      </c>
      <c r="AJ775" s="49"/>
      <c r="AK775" s="38">
        <f t="shared" si="60"/>
        <v>0</v>
      </c>
      <c r="AN775" s="3">
        <f t="shared" si="61"/>
        <v>1</v>
      </c>
      <c r="AO775" s="3"/>
    </row>
    <row r="776" spans="1:41" ht="13.15" customHeight="1" x14ac:dyDescent="0.25">
      <c r="A776" s="3"/>
      <c r="B776" s="3"/>
      <c r="C776" s="36" t="s">
        <v>12</v>
      </c>
      <c r="D776" s="58">
        <v>994210</v>
      </c>
      <c r="E776" s="27" t="s">
        <v>2424</v>
      </c>
      <c r="F776" s="37">
        <v>15.05</v>
      </c>
      <c r="G776" s="27" t="s">
        <v>1510</v>
      </c>
      <c r="H776" s="27"/>
      <c r="I776" s="27" t="s">
        <v>0</v>
      </c>
      <c r="J776" s="27" t="s">
        <v>53</v>
      </c>
      <c r="K776" s="27" t="s">
        <v>0</v>
      </c>
      <c r="L776" s="27" t="s">
        <v>53</v>
      </c>
      <c r="M776" s="27" t="s">
        <v>2425</v>
      </c>
      <c r="N776" s="27" t="s">
        <v>2422</v>
      </c>
      <c r="O776" s="27" t="s">
        <v>2423</v>
      </c>
      <c r="P776" s="27" t="s">
        <v>57</v>
      </c>
      <c r="Q776" s="32" t="s">
        <v>2340</v>
      </c>
      <c r="R776" s="27">
        <v>235</v>
      </c>
      <c r="S776" s="27">
        <v>65</v>
      </c>
      <c r="T776" s="27">
        <v>16</v>
      </c>
      <c r="U776" s="27">
        <v>115</v>
      </c>
      <c r="V776" s="27" t="s">
        <v>2336</v>
      </c>
      <c r="W776" s="27" t="s">
        <v>2337</v>
      </c>
      <c r="X776" s="27" t="s">
        <v>61</v>
      </c>
      <c r="Y776" s="27" t="s">
        <v>62</v>
      </c>
      <c r="Z776" s="27" t="s">
        <v>62</v>
      </c>
      <c r="AA776" s="27" t="s">
        <v>194</v>
      </c>
      <c r="AB776" s="27" t="s">
        <v>53</v>
      </c>
      <c r="AC776" s="27" t="s">
        <v>0</v>
      </c>
      <c r="AD776" s="47">
        <v>3213</v>
      </c>
      <c r="AE776" s="47">
        <f t="shared" si="57"/>
        <v>4016.25</v>
      </c>
      <c r="AF776" s="48">
        <f t="shared" si="58"/>
        <v>1477.9006000000002</v>
      </c>
      <c r="AG776" s="47">
        <f t="shared" si="59"/>
        <v>1847.3757500000002</v>
      </c>
      <c r="AH776" s="49" t="s">
        <v>0</v>
      </c>
      <c r="AI776" s="50" t="s">
        <v>0</v>
      </c>
      <c r="AJ776" s="49"/>
      <c r="AK776" s="38">
        <f t="shared" si="60"/>
        <v>0</v>
      </c>
      <c r="AN776" s="3">
        <f t="shared" si="61"/>
        <v>1</v>
      </c>
      <c r="AO776" s="3"/>
    </row>
    <row r="777" spans="1:41" ht="13.15" customHeight="1" x14ac:dyDescent="0.25">
      <c r="A777" s="3"/>
      <c r="B777" s="3"/>
      <c r="C777" s="36" t="s">
        <v>12</v>
      </c>
      <c r="D777" s="58">
        <v>302468</v>
      </c>
      <c r="E777" s="27" t="s">
        <v>2426</v>
      </c>
      <c r="F777" s="37">
        <v>16.661999999999999</v>
      </c>
      <c r="G777" s="27" t="s">
        <v>1510</v>
      </c>
      <c r="H777" s="27"/>
      <c r="I777" s="27" t="s">
        <v>0</v>
      </c>
      <c r="J777" s="27" t="s">
        <v>53</v>
      </c>
      <c r="K777" s="27" t="s">
        <v>0</v>
      </c>
      <c r="L777" s="27" t="s">
        <v>53</v>
      </c>
      <c r="M777" s="27" t="s">
        <v>2427</v>
      </c>
      <c r="N777" s="27" t="s">
        <v>2374</v>
      </c>
      <c r="O777" s="27" t="s">
        <v>2428</v>
      </c>
      <c r="P777" s="27" t="s">
        <v>57</v>
      </c>
      <c r="Q777" s="32" t="s">
        <v>2340</v>
      </c>
      <c r="R777" s="27">
        <v>235</v>
      </c>
      <c r="S777" s="27">
        <v>65</v>
      </c>
      <c r="T777" s="27">
        <v>16</v>
      </c>
      <c r="U777" s="27">
        <v>121</v>
      </c>
      <c r="V777" s="27" t="s">
        <v>2336</v>
      </c>
      <c r="W777" s="27" t="s">
        <v>2337</v>
      </c>
      <c r="X777" s="27" t="s">
        <v>72</v>
      </c>
      <c r="Y777" s="27" t="s">
        <v>62</v>
      </c>
      <c r="Z777" s="27" t="s">
        <v>62</v>
      </c>
      <c r="AA777" s="27" t="s">
        <v>194</v>
      </c>
      <c r="AB777" s="27" t="s">
        <v>53</v>
      </c>
      <c r="AC777" s="27" t="s">
        <v>0</v>
      </c>
      <c r="AD777" s="47">
        <v>3503</v>
      </c>
      <c r="AE777" s="47">
        <f t="shared" si="57"/>
        <v>4378.75</v>
      </c>
      <c r="AF777" s="48">
        <f t="shared" si="58"/>
        <v>1613.0986</v>
      </c>
      <c r="AG777" s="47">
        <f t="shared" si="59"/>
        <v>2016.3732500000001</v>
      </c>
      <c r="AH777" s="49" t="s">
        <v>0</v>
      </c>
      <c r="AI777" s="50" t="s">
        <v>0</v>
      </c>
      <c r="AJ777" s="49"/>
      <c r="AK777" s="38">
        <f t="shared" si="60"/>
        <v>0</v>
      </c>
      <c r="AN777" s="3">
        <f t="shared" si="61"/>
        <v>1</v>
      </c>
      <c r="AO777" s="3"/>
    </row>
    <row r="778" spans="1:41" ht="13.15" customHeight="1" x14ac:dyDescent="0.25">
      <c r="A778" s="3"/>
      <c r="B778" s="3"/>
      <c r="C778" s="36" t="s">
        <v>12</v>
      </c>
      <c r="D778" s="58">
        <v>590342</v>
      </c>
      <c r="E778" s="27" t="s">
        <v>2429</v>
      </c>
      <c r="F778" s="37">
        <v>10.808999999999999</v>
      </c>
      <c r="G778" s="27" t="s">
        <v>243</v>
      </c>
      <c r="H778" s="27"/>
      <c r="I778" s="27" t="s">
        <v>0</v>
      </c>
      <c r="J778" s="27" t="s">
        <v>53</v>
      </c>
      <c r="K778" s="27" t="s">
        <v>0</v>
      </c>
      <c r="L778" s="27" t="s">
        <v>53</v>
      </c>
      <c r="M778" s="27" t="s">
        <v>2430</v>
      </c>
      <c r="N778" s="27" t="s">
        <v>139</v>
      </c>
      <c r="O778" s="27" t="s">
        <v>2431</v>
      </c>
      <c r="P778" s="27" t="s">
        <v>57</v>
      </c>
      <c r="Q778" s="32" t="s">
        <v>2340</v>
      </c>
      <c r="R778" s="27">
        <v>195</v>
      </c>
      <c r="S778" s="27">
        <v>60</v>
      </c>
      <c r="T778" s="27">
        <v>16</v>
      </c>
      <c r="U778" s="27">
        <v>99</v>
      </c>
      <c r="V778" s="27" t="s">
        <v>70</v>
      </c>
      <c r="W778" s="27" t="s">
        <v>2337</v>
      </c>
      <c r="X778" s="27" t="s">
        <v>61</v>
      </c>
      <c r="Y778" s="27" t="s">
        <v>62</v>
      </c>
      <c r="Z778" s="27" t="s">
        <v>90</v>
      </c>
      <c r="AA778" s="27" t="s">
        <v>73</v>
      </c>
      <c r="AB778" s="27" t="s">
        <v>53</v>
      </c>
      <c r="AC778" s="27" t="s">
        <v>0</v>
      </c>
      <c r="AD778" s="47">
        <v>2507</v>
      </c>
      <c r="AE778" s="47">
        <f t="shared" si="57"/>
        <v>3133.75</v>
      </c>
      <c r="AF778" s="48">
        <f t="shared" si="58"/>
        <v>1148.7634000000003</v>
      </c>
      <c r="AG778" s="47">
        <f t="shared" si="59"/>
        <v>1435.9542500000002</v>
      </c>
      <c r="AH778" s="49" t="s">
        <v>0</v>
      </c>
      <c r="AI778" s="50" t="s">
        <v>0</v>
      </c>
      <c r="AJ778" s="49"/>
      <c r="AK778" s="38">
        <f t="shared" si="60"/>
        <v>0</v>
      </c>
      <c r="AN778" s="3">
        <f t="shared" si="61"/>
        <v>0</v>
      </c>
      <c r="AO778" s="3"/>
    </row>
    <row r="779" spans="1:41" ht="13.15" customHeight="1" x14ac:dyDescent="0.25">
      <c r="A779" s="3"/>
      <c r="B779" s="3"/>
      <c r="C779" s="36" t="s">
        <v>12</v>
      </c>
      <c r="D779" s="58">
        <v>871965</v>
      </c>
      <c r="E779" s="27" t="s">
        <v>2432</v>
      </c>
      <c r="F779" s="37">
        <v>11.829000000000001</v>
      </c>
      <c r="G779" s="27" t="s">
        <v>285</v>
      </c>
      <c r="H779" s="27"/>
      <c r="I779" s="27" t="s">
        <v>0</v>
      </c>
      <c r="J779" s="27" t="s">
        <v>53</v>
      </c>
      <c r="K779" s="27" t="s">
        <v>0</v>
      </c>
      <c r="L779" s="27" t="s">
        <v>53</v>
      </c>
      <c r="M779" s="27" t="s">
        <v>2433</v>
      </c>
      <c r="N779" s="27" t="s">
        <v>188</v>
      </c>
      <c r="O779" s="27" t="s">
        <v>2434</v>
      </c>
      <c r="P779" s="27" t="s">
        <v>57</v>
      </c>
      <c r="Q779" s="32" t="s">
        <v>2404</v>
      </c>
      <c r="R779" s="27">
        <v>215</v>
      </c>
      <c r="S779" s="27">
        <v>60</v>
      </c>
      <c r="T779" s="27">
        <v>16</v>
      </c>
      <c r="U779" s="27">
        <v>103</v>
      </c>
      <c r="V779" s="27" t="s">
        <v>70</v>
      </c>
      <c r="W779" s="27" t="s">
        <v>2337</v>
      </c>
      <c r="X779" s="27" t="s">
        <v>61</v>
      </c>
      <c r="Y779" s="27" t="s">
        <v>90</v>
      </c>
      <c r="Z779" s="27" t="s">
        <v>62</v>
      </c>
      <c r="AA779" s="27" t="s">
        <v>194</v>
      </c>
      <c r="AB779" s="27" t="s">
        <v>53</v>
      </c>
      <c r="AC779" s="27" t="s">
        <v>0</v>
      </c>
      <c r="AD779" s="47">
        <v>2927</v>
      </c>
      <c r="AE779" s="47">
        <f t="shared" si="57"/>
        <v>3658.75</v>
      </c>
      <c r="AF779" s="48">
        <f t="shared" si="58"/>
        <v>1344.5674000000004</v>
      </c>
      <c r="AG779" s="47">
        <f t="shared" si="59"/>
        <v>1680.7092500000003</v>
      </c>
      <c r="AH779" s="49" t="s">
        <v>0</v>
      </c>
      <c r="AI779" s="50" t="s">
        <v>0</v>
      </c>
      <c r="AJ779" s="49"/>
      <c r="AK779" s="38">
        <f t="shared" si="60"/>
        <v>0</v>
      </c>
      <c r="AN779" s="3">
        <f t="shared" si="61"/>
        <v>1</v>
      </c>
      <c r="AO779" s="3"/>
    </row>
    <row r="780" spans="1:41" ht="13.15" customHeight="1" x14ac:dyDescent="0.25">
      <c r="A780" s="3"/>
      <c r="B780" s="3"/>
      <c r="C780" s="36" t="s">
        <v>12</v>
      </c>
      <c r="D780" s="58">
        <v>562639</v>
      </c>
      <c r="E780" s="27" t="s">
        <v>2435</v>
      </c>
      <c r="F780" s="37">
        <v>13.047000000000001</v>
      </c>
      <c r="G780" s="27" t="s">
        <v>326</v>
      </c>
      <c r="H780" s="27"/>
      <c r="I780" s="27" t="s">
        <v>0</v>
      </c>
      <c r="J780" s="27" t="s">
        <v>53</v>
      </c>
      <c r="K780" s="27" t="s">
        <v>0</v>
      </c>
      <c r="L780" s="27" t="s">
        <v>53</v>
      </c>
      <c r="M780" s="27" t="s">
        <v>2436</v>
      </c>
      <c r="N780" s="27" t="s">
        <v>1696</v>
      </c>
      <c r="O780" s="27" t="s">
        <v>2437</v>
      </c>
      <c r="P780" s="27" t="s">
        <v>57</v>
      </c>
      <c r="Q780" s="32" t="s">
        <v>2340</v>
      </c>
      <c r="R780" s="27">
        <v>215</v>
      </c>
      <c r="S780" s="27">
        <v>60</v>
      </c>
      <c r="T780" s="27">
        <v>17</v>
      </c>
      <c r="U780" s="27">
        <v>109</v>
      </c>
      <c r="V780" s="27" t="s">
        <v>70</v>
      </c>
      <c r="W780" s="27" t="s">
        <v>2337</v>
      </c>
      <c r="X780" s="27" t="s">
        <v>61</v>
      </c>
      <c r="Y780" s="27" t="s">
        <v>62</v>
      </c>
      <c r="Z780" s="27" t="s">
        <v>62</v>
      </c>
      <c r="AA780" s="27" t="s">
        <v>194</v>
      </c>
      <c r="AB780" s="27" t="s">
        <v>53</v>
      </c>
      <c r="AC780" s="27" t="s">
        <v>0</v>
      </c>
      <c r="AD780" s="47">
        <v>3516</v>
      </c>
      <c r="AE780" s="47">
        <f t="shared" si="57"/>
        <v>4395</v>
      </c>
      <c r="AF780" s="48">
        <f t="shared" si="58"/>
        <v>1619.1592000000003</v>
      </c>
      <c r="AG780" s="47">
        <f t="shared" si="59"/>
        <v>2023.9490000000003</v>
      </c>
      <c r="AH780" s="49" t="s">
        <v>0</v>
      </c>
      <c r="AI780" s="50" t="s">
        <v>0</v>
      </c>
      <c r="AJ780" s="49"/>
      <c r="AK780" s="38">
        <f t="shared" si="60"/>
        <v>0</v>
      </c>
      <c r="AN780" s="3">
        <f t="shared" si="61"/>
        <v>0</v>
      </c>
      <c r="AO780" s="3"/>
    </row>
    <row r="781" spans="1:41" ht="13.15" customHeight="1" x14ac:dyDescent="0.25">
      <c r="A781" s="3"/>
      <c r="B781" s="3"/>
      <c r="C781" s="36" t="s">
        <v>12</v>
      </c>
      <c r="D781" s="58">
        <v>919902</v>
      </c>
      <c r="E781" s="27" t="s">
        <v>2438</v>
      </c>
      <c r="F781" s="37">
        <v>13.048</v>
      </c>
      <c r="G781" s="27" t="s">
        <v>326</v>
      </c>
      <c r="H781" s="27"/>
      <c r="I781" s="27" t="s">
        <v>0</v>
      </c>
      <c r="J781" s="27" t="s">
        <v>53</v>
      </c>
      <c r="K781" s="27" t="s">
        <v>0</v>
      </c>
      <c r="L781" s="27" t="s">
        <v>53</v>
      </c>
      <c r="M781" s="27" t="s">
        <v>0</v>
      </c>
      <c r="N781" s="27" t="s">
        <v>1696</v>
      </c>
      <c r="O781" s="27" t="s">
        <v>2437</v>
      </c>
      <c r="P781" s="27" t="s">
        <v>109</v>
      </c>
      <c r="Q781" s="32" t="s">
        <v>2335</v>
      </c>
      <c r="R781" s="27">
        <v>215</v>
      </c>
      <c r="S781" s="27">
        <v>60</v>
      </c>
      <c r="T781" s="27">
        <v>17</v>
      </c>
      <c r="U781" s="27">
        <v>109</v>
      </c>
      <c r="V781" s="27" t="s">
        <v>70</v>
      </c>
      <c r="W781" s="27" t="s">
        <v>2337</v>
      </c>
      <c r="X781" s="27" t="s">
        <v>111</v>
      </c>
      <c r="Y781" s="27" t="s">
        <v>111</v>
      </c>
      <c r="Z781" s="27" t="s">
        <v>111</v>
      </c>
      <c r="AA781" s="27" t="s">
        <v>112</v>
      </c>
      <c r="AB781" s="27" t="s">
        <v>0</v>
      </c>
      <c r="AC781" s="27" t="s">
        <v>0</v>
      </c>
      <c r="AD781" s="47">
        <v>3167</v>
      </c>
      <c r="AE781" s="47">
        <f t="shared" si="57"/>
        <v>3958.75</v>
      </c>
      <c r="AF781" s="48">
        <f t="shared" si="58"/>
        <v>1456.4554000000003</v>
      </c>
      <c r="AG781" s="47">
        <f t="shared" si="59"/>
        <v>1820.5692500000005</v>
      </c>
      <c r="AH781" s="49" t="s">
        <v>0</v>
      </c>
      <c r="AI781" s="50" t="s">
        <v>0</v>
      </c>
      <c r="AJ781" s="49"/>
      <c r="AK781" s="38">
        <f t="shared" si="60"/>
        <v>0</v>
      </c>
      <c r="AN781" s="3">
        <f t="shared" si="61"/>
        <v>0</v>
      </c>
      <c r="AO781" s="3"/>
    </row>
    <row r="782" spans="1:41" ht="13.15" customHeight="1" x14ac:dyDescent="0.25">
      <c r="A782" s="3"/>
      <c r="B782" s="3"/>
      <c r="C782" s="36" t="s">
        <v>12</v>
      </c>
      <c r="D782" s="58">
        <v>151975</v>
      </c>
      <c r="E782" s="27" t="s">
        <v>2439</v>
      </c>
      <c r="F782" s="37">
        <v>13.047000000000001</v>
      </c>
      <c r="G782" s="27" t="s">
        <v>326</v>
      </c>
      <c r="H782" s="27"/>
      <c r="I782" s="27" t="s">
        <v>0</v>
      </c>
      <c r="J782" s="27" t="s">
        <v>53</v>
      </c>
      <c r="K782" s="27" t="s">
        <v>0</v>
      </c>
      <c r="L782" s="27" t="s">
        <v>53</v>
      </c>
      <c r="M782" s="27" t="s">
        <v>0</v>
      </c>
      <c r="N782" s="27" t="s">
        <v>656</v>
      </c>
      <c r="O782" s="27" t="s">
        <v>2440</v>
      </c>
      <c r="P782" s="27" t="s">
        <v>109</v>
      </c>
      <c r="Q782" s="32" t="s">
        <v>2335</v>
      </c>
      <c r="R782" s="27">
        <v>215</v>
      </c>
      <c r="S782" s="27">
        <v>60</v>
      </c>
      <c r="T782" s="27">
        <v>17</v>
      </c>
      <c r="U782" s="27">
        <v>104</v>
      </c>
      <c r="V782" s="27" t="s">
        <v>59</v>
      </c>
      <c r="W782" s="27" t="s">
        <v>2337</v>
      </c>
      <c r="X782" s="27" t="s">
        <v>111</v>
      </c>
      <c r="Y782" s="27" t="s">
        <v>111</v>
      </c>
      <c r="Z782" s="27" t="s">
        <v>111</v>
      </c>
      <c r="AA782" s="27" t="s">
        <v>112</v>
      </c>
      <c r="AB782" s="27" t="s">
        <v>0</v>
      </c>
      <c r="AC782" s="27" t="s">
        <v>0</v>
      </c>
      <c r="AD782" s="47">
        <v>3226</v>
      </c>
      <c r="AE782" s="47">
        <f t="shared" si="57"/>
        <v>4032.5</v>
      </c>
      <c r="AF782" s="48">
        <f t="shared" si="58"/>
        <v>1483.9612000000002</v>
      </c>
      <c r="AG782" s="47">
        <f t="shared" si="59"/>
        <v>1854.9515000000001</v>
      </c>
      <c r="AH782" s="49" t="s">
        <v>0</v>
      </c>
      <c r="AI782" s="50" t="s">
        <v>0</v>
      </c>
      <c r="AJ782" s="49"/>
      <c r="AK782" s="38">
        <f t="shared" si="60"/>
        <v>0</v>
      </c>
      <c r="AN782" s="3">
        <f t="shared" si="61"/>
        <v>0</v>
      </c>
      <c r="AO782" s="3"/>
    </row>
    <row r="783" spans="1:41" ht="13.15" customHeight="1" x14ac:dyDescent="0.25">
      <c r="A783" s="3"/>
      <c r="B783" s="3"/>
      <c r="C783" s="36" t="s">
        <v>12</v>
      </c>
      <c r="D783" s="58">
        <v>529550</v>
      </c>
      <c r="E783" s="27" t="s">
        <v>2441</v>
      </c>
      <c r="F783" s="37">
        <v>13</v>
      </c>
      <c r="G783" s="27" t="s">
        <v>326</v>
      </c>
      <c r="H783" s="27"/>
      <c r="I783" s="27" t="s">
        <v>0</v>
      </c>
      <c r="J783" s="27" t="s">
        <v>53</v>
      </c>
      <c r="K783" s="27" t="s">
        <v>0</v>
      </c>
      <c r="L783" s="27" t="s">
        <v>53</v>
      </c>
      <c r="M783" s="27" t="s">
        <v>2442</v>
      </c>
      <c r="N783" s="27" t="s">
        <v>656</v>
      </c>
      <c r="O783" s="27" t="s">
        <v>2440</v>
      </c>
      <c r="P783" s="27" t="s">
        <v>57</v>
      </c>
      <c r="Q783" s="32" t="s">
        <v>2340</v>
      </c>
      <c r="R783" s="27">
        <v>215</v>
      </c>
      <c r="S783" s="27">
        <v>60</v>
      </c>
      <c r="T783" s="27">
        <v>17</v>
      </c>
      <c r="U783" s="27">
        <v>104</v>
      </c>
      <c r="V783" s="27" t="s">
        <v>59</v>
      </c>
      <c r="W783" s="27" t="s">
        <v>2337</v>
      </c>
      <c r="X783" s="27" t="s">
        <v>61</v>
      </c>
      <c r="Y783" s="27" t="s">
        <v>62</v>
      </c>
      <c r="Z783" s="27" t="s">
        <v>62</v>
      </c>
      <c r="AA783" s="27" t="s">
        <v>194</v>
      </c>
      <c r="AB783" s="27" t="s">
        <v>53</v>
      </c>
      <c r="AC783" s="27" t="s">
        <v>0</v>
      </c>
      <c r="AD783" s="47">
        <v>3321</v>
      </c>
      <c r="AE783" s="47">
        <f t="shared" si="57"/>
        <v>4151.25</v>
      </c>
      <c r="AF783" s="48">
        <f t="shared" si="58"/>
        <v>1528.2502000000004</v>
      </c>
      <c r="AG783" s="47">
        <f t="shared" si="59"/>
        <v>1910.3127500000005</v>
      </c>
      <c r="AH783" s="49" t="s">
        <v>0</v>
      </c>
      <c r="AI783" s="50" t="s">
        <v>0</v>
      </c>
      <c r="AJ783" s="49"/>
      <c r="AK783" s="38">
        <f t="shared" si="60"/>
        <v>0</v>
      </c>
      <c r="AN783" s="3">
        <f t="shared" si="61"/>
        <v>0</v>
      </c>
      <c r="AO783" s="3"/>
    </row>
    <row r="784" spans="1:41" ht="13.15" customHeight="1" x14ac:dyDescent="0.25">
      <c r="A784" s="3"/>
      <c r="B784" s="3"/>
      <c r="C784" s="36" t="s">
        <v>12</v>
      </c>
      <c r="D784" s="58">
        <v>183561</v>
      </c>
      <c r="E784" s="27" t="s">
        <v>2443</v>
      </c>
      <c r="F784" s="37">
        <v>15.129</v>
      </c>
      <c r="G784" s="27" t="s">
        <v>1597</v>
      </c>
      <c r="H784" s="27"/>
      <c r="I784" s="27" t="s">
        <v>0</v>
      </c>
      <c r="J784" s="27" t="s">
        <v>53</v>
      </c>
      <c r="K784" s="27" t="s">
        <v>0</v>
      </c>
      <c r="L784" s="27" t="s">
        <v>53</v>
      </c>
      <c r="M784" s="27" t="s">
        <v>2444</v>
      </c>
      <c r="N784" s="27" t="s">
        <v>2445</v>
      </c>
      <c r="O784" s="27" t="s">
        <v>2446</v>
      </c>
      <c r="P784" s="27" t="s">
        <v>57</v>
      </c>
      <c r="Q784" s="32" t="s">
        <v>2340</v>
      </c>
      <c r="R784" s="27">
        <v>235</v>
      </c>
      <c r="S784" s="27">
        <v>60</v>
      </c>
      <c r="T784" s="27">
        <v>17</v>
      </c>
      <c r="U784" s="27">
        <v>117</v>
      </c>
      <c r="V784" s="27" t="s">
        <v>2336</v>
      </c>
      <c r="W784" s="27" t="s">
        <v>2337</v>
      </c>
      <c r="X784" s="27" t="s">
        <v>72</v>
      </c>
      <c r="Y784" s="27" t="s">
        <v>62</v>
      </c>
      <c r="Z784" s="27" t="s">
        <v>62</v>
      </c>
      <c r="AA784" s="27" t="s">
        <v>194</v>
      </c>
      <c r="AB784" s="27" t="s">
        <v>53</v>
      </c>
      <c r="AC784" s="27" t="s">
        <v>0</v>
      </c>
      <c r="AD784" s="47">
        <v>3796</v>
      </c>
      <c r="AE784" s="47">
        <f t="shared" si="57"/>
        <v>4745</v>
      </c>
      <c r="AF784" s="48">
        <f t="shared" si="58"/>
        <v>1749.6952000000003</v>
      </c>
      <c r="AG784" s="47">
        <f t="shared" si="59"/>
        <v>2187.1190000000006</v>
      </c>
      <c r="AH784" s="49" t="s">
        <v>0</v>
      </c>
      <c r="AI784" s="50" t="s">
        <v>0</v>
      </c>
      <c r="AJ784" s="49"/>
      <c r="AK784" s="38">
        <f t="shared" si="60"/>
        <v>0</v>
      </c>
      <c r="AN784" s="3">
        <f t="shared" si="61"/>
        <v>1</v>
      </c>
      <c r="AO784" s="3"/>
    </row>
    <row r="785" spans="1:41" ht="13.15" customHeight="1" x14ac:dyDescent="0.25">
      <c r="A785" s="3"/>
      <c r="B785" s="3"/>
      <c r="C785" s="36" t="s">
        <v>15</v>
      </c>
      <c r="D785" s="58">
        <v>256318</v>
      </c>
      <c r="E785" s="27" t="s">
        <v>2447</v>
      </c>
      <c r="F785" s="37">
        <v>6.82</v>
      </c>
      <c r="G785" s="27" t="s">
        <v>2448</v>
      </c>
      <c r="H785" s="27"/>
      <c r="I785" s="27" t="s">
        <v>53</v>
      </c>
      <c r="J785" s="27" t="s">
        <v>0</v>
      </c>
      <c r="K785" s="27" t="s">
        <v>0</v>
      </c>
      <c r="L785" s="27" t="s">
        <v>53</v>
      </c>
      <c r="M785" s="27" t="s">
        <v>2449</v>
      </c>
      <c r="N785" s="27" t="s">
        <v>77</v>
      </c>
      <c r="O785" s="27" t="s">
        <v>2450</v>
      </c>
      <c r="P785" s="27" t="s">
        <v>57</v>
      </c>
      <c r="Q785" s="32" t="s">
        <v>2451</v>
      </c>
      <c r="R785" s="27">
        <v>165</v>
      </c>
      <c r="S785" s="27">
        <v>70</v>
      </c>
      <c r="T785" s="27">
        <v>14</v>
      </c>
      <c r="U785" s="27">
        <v>81</v>
      </c>
      <c r="V785" s="27" t="s">
        <v>70</v>
      </c>
      <c r="W785" s="27" t="s">
        <v>60</v>
      </c>
      <c r="X785" s="27" t="s">
        <v>61</v>
      </c>
      <c r="Y785" s="27" t="s">
        <v>72</v>
      </c>
      <c r="Z785" s="27" t="s">
        <v>62</v>
      </c>
      <c r="AA785" s="27" t="s">
        <v>122</v>
      </c>
      <c r="AB785" s="27" t="s">
        <v>53</v>
      </c>
      <c r="AC785" s="27" t="s">
        <v>0</v>
      </c>
      <c r="AD785" s="47">
        <v>940</v>
      </c>
      <c r="AE785" s="47">
        <f t="shared" ref="AE785:AE848" si="62">IFERROR(IF($AQ$6="FI",AD785*(1+24%),AD785*(1+25%)),"")</f>
        <v>1175</v>
      </c>
      <c r="AF785" s="48">
        <f t="shared" ref="AF785:AF848" si="63">IFERROR(IFERROR(IF(MID(Q785,SEARCH("X-ICE",Q785),5)="X-ICE",AD785*(1-($D$4+$D$6))*(1-($D$10+$D$5+$D$8))-$D$11*AD785-$D$7-$D$12),AD785*(1-($D$4))*(1-($D$10+$D$5))-$D$11*AD785-$D$7-$D$12),"")</f>
        <v>418.22800000000007</v>
      </c>
      <c r="AG785" s="47">
        <f t="shared" ref="AG785:AG848" si="64">IFERROR(IF($AQ$6="FI",AF785*(1+24%),AF785*(1+25%)),"")</f>
        <v>522.78500000000008</v>
      </c>
      <c r="AH785" s="49" t="s">
        <v>0</v>
      </c>
      <c r="AI785" s="50" t="s">
        <v>0</v>
      </c>
      <c r="AJ785" s="49"/>
      <c r="AK785" s="38">
        <f t="shared" ref="AK785:AK848" si="65">IFERROR(IF($AQ$6="FI",AG785*AJ785,$AJ785*$AF785),0)</f>
        <v>0</v>
      </c>
      <c r="AN785" s="3">
        <f t="shared" si="61"/>
        <v>0</v>
      </c>
      <c r="AO785" s="3"/>
    </row>
    <row r="786" spans="1:41" ht="13.15" customHeight="1" x14ac:dyDescent="0.25">
      <c r="A786" s="3"/>
      <c r="B786" s="3"/>
      <c r="C786" s="36" t="s">
        <v>15</v>
      </c>
      <c r="D786" s="58">
        <v>507146</v>
      </c>
      <c r="E786" s="27" t="s">
        <v>2452</v>
      </c>
      <c r="F786" s="37">
        <v>7.29</v>
      </c>
      <c r="G786" s="27" t="s">
        <v>2453</v>
      </c>
      <c r="H786" s="27"/>
      <c r="I786" s="27" t="s">
        <v>53</v>
      </c>
      <c r="J786" s="27" t="s">
        <v>0</v>
      </c>
      <c r="K786" s="27" t="s">
        <v>0</v>
      </c>
      <c r="L786" s="27" t="s">
        <v>53</v>
      </c>
      <c r="M786" s="27" t="s">
        <v>2454</v>
      </c>
      <c r="N786" s="27" t="s">
        <v>82</v>
      </c>
      <c r="O786" s="27" t="s">
        <v>2455</v>
      </c>
      <c r="P786" s="27" t="s">
        <v>57</v>
      </c>
      <c r="Q786" s="32" t="s">
        <v>2451</v>
      </c>
      <c r="R786" s="27">
        <v>175</v>
      </c>
      <c r="S786" s="27">
        <v>70</v>
      </c>
      <c r="T786" s="27">
        <v>14</v>
      </c>
      <c r="U786" s="27">
        <v>84</v>
      </c>
      <c r="V786" s="27" t="s">
        <v>70</v>
      </c>
      <c r="W786" s="27" t="s">
        <v>60</v>
      </c>
      <c r="X786" s="27" t="s">
        <v>61</v>
      </c>
      <c r="Y786" s="27" t="s">
        <v>72</v>
      </c>
      <c r="Z786" s="27" t="s">
        <v>62</v>
      </c>
      <c r="AA786" s="27" t="s">
        <v>122</v>
      </c>
      <c r="AB786" s="27" t="s">
        <v>53</v>
      </c>
      <c r="AC786" s="27" t="s">
        <v>0</v>
      </c>
      <c r="AD786" s="47">
        <v>998</v>
      </c>
      <c r="AE786" s="47">
        <f t="shared" si="62"/>
        <v>1247.5</v>
      </c>
      <c r="AF786" s="48">
        <f t="shared" si="63"/>
        <v>445.26760000000002</v>
      </c>
      <c r="AG786" s="47">
        <f t="shared" si="64"/>
        <v>556.58450000000005</v>
      </c>
      <c r="AH786" s="49" t="s">
        <v>0</v>
      </c>
      <c r="AI786" s="50" t="s">
        <v>0</v>
      </c>
      <c r="AJ786" s="49"/>
      <c r="AK786" s="38">
        <f t="shared" si="65"/>
        <v>0</v>
      </c>
      <c r="AN786" s="3">
        <f t="shared" ref="AN786:AN849" si="66">IF(G786=G785,AN785,IFERROR(1/AN785-1,1))</f>
        <v>1</v>
      </c>
      <c r="AO786" s="3"/>
    </row>
    <row r="787" spans="1:41" ht="13.15" customHeight="1" x14ac:dyDescent="0.25">
      <c r="A787" s="3"/>
      <c r="B787" s="3"/>
      <c r="C787" s="36" t="s">
        <v>15</v>
      </c>
      <c r="D787" s="58">
        <v>102478</v>
      </c>
      <c r="E787" s="27" t="s">
        <v>2456</v>
      </c>
      <c r="F787" s="37">
        <v>7.97</v>
      </c>
      <c r="G787" s="27" t="s">
        <v>2457</v>
      </c>
      <c r="H787" s="27"/>
      <c r="I787" s="27" t="s">
        <v>53</v>
      </c>
      <c r="J787" s="27" t="s">
        <v>0</v>
      </c>
      <c r="K787" s="27" t="s">
        <v>0</v>
      </c>
      <c r="L787" s="27" t="s">
        <v>53</v>
      </c>
      <c r="M787" s="27" t="s">
        <v>2458</v>
      </c>
      <c r="N787" s="27" t="s">
        <v>86</v>
      </c>
      <c r="O787" s="27" t="s">
        <v>2459</v>
      </c>
      <c r="P787" s="27" t="s">
        <v>57</v>
      </c>
      <c r="Q787" s="32" t="s">
        <v>2451</v>
      </c>
      <c r="R787" s="27">
        <v>185</v>
      </c>
      <c r="S787" s="27">
        <v>70</v>
      </c>
      <c r="T787" s="27">
        <v>14</v>
      </c>
      <c r="U787" s="27">
        <v>88</v>
      </c>
      <c r="V787" s="27" t="s">
        <v>70</v>
      </c>
      <c r="W787" s="27" t="s">
        <v>60</v>
      </c>
      <c r="X787" s="27" t="s">
        <v>61</v>
      </c>
      <c r="Y787" s="27" t="s">
        <v>72</v>
      </c>
      <c r="Z787" s="27" t="s">
        <v>62</v>
      </c>
      <c r="AA787" s="27" t="s">
        <v>122</v>
      </c>
      <c r="AB787" s="27" t="s">
        <v>53</v>
      </c>
      <c r="AC787" s="27" t="s">
        <v>0</v>
      </c>
      <c r="AD787" s="47">
        <v>1181</v>
      </c>
      <c r="AE787" s="47">
        <f t="shared" si="62"/>
        <v>1476.25</v>
      </c>
      <c r="AF787" s="48">
        <f t="shared" si="63"/>
        <v>530.58220000000017</v>
      </c>
      <c r="AG787" s="47">
        <f t="shared" si="64"/>
        <v>663.22775000000024</v>
      </c>
      <c r="AH787" s="49" t="s">
        <v>0</v>
      </c>
      <c r="AI787" s="50" t="s">
        <v>0</v>
      </c>
      <c r="AJ787" s="49"/>
      <c r="AK787" s="38">
        <f t="shared" si="65"/>
        <v>0</v>
      </c>
      <c r="AN787" s="3">
        <f t="shared" si="66"/>
        <v>0</v>
      </c>
      <c r="AO787" s="3"/>
    </row>
    <row r="788" spans="1:41" ht="13.15" customHeight="1" x14ac:dyDescent="0.25">
      <c r="A788" s="3"/>
      <c r="B788" s="3"/>
      <c r="C788" s="36" t="s">
        <v>15</v>
      </c>
      <c r="D788" s="58">
        <v>532318</v>
      </c>
      <c r="E788" s="27" t="s">
        <v>2460</v>
      </c>
      <c r="F788" s="37">
        <v>5.95</v>
      </c>
      <c r="G788" s="27" t="s">
        <v>2461</v>
      </c>
      <c r="H788" s="27"/>
      <c r="I788" s="27" t="s">
        <v>53</v>
      </c>
      <c r="J788" s="27" t="s">
        <v>0</v>
      </c>
      <c r="K788" s="27" t="s">
        <v>0</v>
      </c>
      <c r="L788" s="27" t="s">
        <v>53</v>
      </c>
      <c r="M788" s="27" t="s">
        <v>2462</v>
      </c>
      <c r="N788" s="27" t="s">
        <v>2463</v>
      </c>
      <c r="O788" s="27" t="s">
        <v>2464</v>
      </c>
      <c r="P788" s="27" t="s">
        <v>57</v>
      </c>
      <c r="Q788" s="32" t="s">
        <v>2451</v>
      </c>
      <c r="R788" s="27">
        <v>155</v>
      </c>
      <c r="S788" s="27">
        <v>65</v>
      </c>
      <c r="T788" s="27">
        <v>14</v>
      </c>
      <c r="U788" s="27">
        <v>75</v>
      </c>
      <c r="V788" s="27" t="s">
        <v>70</v>
      </c>
      <c r="W788" s="27" t="s">
        <v>60</v>
      </c>
      <c r="X788" s="27" t="s">
        <v>61</v>
      </c>
      <c r="Y788" s="27" t="s">
        <v>72</v>
      </c>
      <c r="Z788" s="27" t="s">
        <v>62</v>
      </c>
      <c r="AA788" s="27" t="s">
        <v>122</v>
      </c>
      <c r="AB788" s="27" t="s">
        <v>53</v>
      </c>
      <c r="AC788" s="27" t="s">
        <v>0</v>
      </c>
      <c r="AD788" s="47">
        <v>909</v>
      </c>
      <c r="AE788" s="47">
        <f t="shared" si="62"/>
        <v>1136.25</v>
      </c>
      <c r="AF788" s="48">
        <f t="shared" si="63"/>
        <v>403.77580000000006</v>
      </c>
      <c r="AG788" s="47">
        <f t="shared" si="64"/>
        <v>504.71975000000009</v>
      </c>
      <c r="AH788" s="49" t="s">
        <v>0</v>
      </c>
      <c r="AI788" s="50" t="s">
        <v>0</v>
      </c>
      <c r="AJ788" s="49"/>
      <c r="AK788" s="38">
        <f t="shared" si="65"/>
        <v>0</v>
      </c>
      <c r="AN788" s="3">
        <f t="shared" si="66"/>
        <v>1</v>
      </c>
      <c r="AO788" s="3"/>
    </row>
    <row r="789" spans="1:41" ht="13.15" customHeight="1" x14ac:dyDescent="0.25">
      <c r="A789" s="3"/>
      <c r="B789" s="3"/>
      <c r="C789" s="36" t="s">
        <v>15</v>
      </c>
      <c r="D789" s="58">
        <v>399330</v>
      </c>
      <c r="E789" s="27" t="s">
        <v>2465</v>
      </c>
      <c r="F789" s="37">
        <v>6.34</v>
      </c>
      <c r="G789" s="27" t="s">
        <v>2466</v>
      </c>
      <c r="H789" s="27"/>
      <c r="I789" s="27" t="s">
        <v>53</v>
      </c>
      <c r="J789" s="27" t="s">
        <v>0</v>
      </c>
      <c r="K789" s="27" t="s">
        <v>0</v>
      </c>
      <c r="L789" s="27" t="s">
        <v>53</v>
      </c>
      <c r="M789" s="27" t="s">
        <v>2467</v>
      </c>
      <c r="N789" s="27" t="s">
        <v>2468</v>
      </c>
      <c r="O789" s="27" t="s">
        <v>2469</v>
      </c>
      <c r="P789" s="27" t="s">
        <v>57</v>
      </c>
      <c r="Q789" s="32" t="s">
        <v>2451</v>
      </c>
      <c r="R789" s="27">
        <v>165</v>
      </c>
      <c r="S789" s="27">
        <v>65</v>
      </c>
      <c r="T789" s="27">
        <v>14</v>
      </c>
      <c r="U789" s="27">
        <v>79</v>
      </c>
      <c r="V789" s="27" t="s">
        <v>70</v>
      </c>
      <c r="W789" s="27" t="s">
        <v>60</v>
      </c>
      <c r="X789" s="27" t="s">
        <v>61</v>
      </c>
      <c r="Y789" s="27" t="s">
        <v>72</v>
      </c>
      <c r="Z789" s="27" t="s">
        <v>62</v>
      </c>
      <c r="AA789" s="27" t="s">
        <v>122</v>
      </c>
      <c r="AB789" s="27" t="s">
        <v>53</v>
      </c>
      <c r="AC789" s="27" t="s">
        <v>0</v>
      </c>
      <c r="AD789" s="47">
        <v>976</v>
      </c>
      <c r="AE789" s="47">
        <f t="shared" si="62"/>
        <v>1220</v>
      </c>
      <c r="AF789" s="48">
        <f t="shared" si="63"/>
        <v>435.01120000000003</v>
      </c>
      <c r="AG789" s="47">
        <f t="shared" si="64"/>
        <v>543.76400000000001</v>
      </c>
      <c r="AH789" s="49" t="s">
        <v>0</v>
      </c>
      <c r="AI789" s="50" t="s">
        <v>0</v>
      </c>
      <c r="AJ789" s="49"/>
      <c r="AK789" s="38">
        <f t="shared" si="65"/>
        <v>0</v>
      </c>
      <c r="AN789" s="3">
        <f t="shared" si="66"/>
        <v>0</v>
      </c>
      <c r="AO789" s="3"/>
    </row>
    <row r="790" spans="1:41" ht="13.15" customHeight="1" x14ac:dyDescent="0.25">
      <c r="A790" s="3"/>
      <c r="B790" s="3"/>
      <c r="C790" s="36" t="s">
        <v>15</v>
      </c>
      <c r="D790" s="58">
        <v>238631</v>
      </c>
      <c r="E790" s="27" t="s">
        <v>2470</v>
      </c>
      <c r="F790" s="37">
        <v>6.97</v>
      </c>
      <c r="G790" s="27" t="s">
        <v>65</v>
      </c>
      <c r="H790" s="27"/>
      <c r="I790" s="27" t="s">
        <v>53</v>
      </c>
      <c r="J790" s="27" t="s">
        <v>0</v>
      </c>
      <c r="K790" s="27" t="s">
        <v>0</v>
      </c>
      <c r="L790" s="27" t="s">
        <v>53</v>
      </c>
      <c r="M790" s="27" t="s">
        <v>2471</v>
      </c>
      <c r="N790" s="27" t="s">
        <v>67</v>
      </c>
      <c r="O790" s="27" t="s">
        <v>68</v>
      </c>
      <c r="P790" s="27" t="s">
        <v>57</v>
      </c>
      <c r="Q790" s="32" t="s">
        <v>2451</v>
      </c>
      <c r="R790" s="27">
        <v>175</v>
      </c>
      <c r="S790" s="27">
        <v>65</v>
      </c>
      <c r="T790" s="27">
        <v>14</v>
      </c>
      <c r="U790" s="27">
        <v>82</v>
      </c>
      <c r="V790" s="27" t="s">
        <v>70</v>
      </c>
      <c r="W790" s="27" t="s">
        <v>60</v>
      </c>
      <c r="X790" s="27" t="s">
        <v>61</v>
      </c>
      <c r="Y790" s="27" t="s">
        <v>72</v>
      </c>
      <c r="Z790" s="27" t="s">
        <v>62</v>
      </c>
      <c r="AA790" s="27" t="s">
        <v>122</v>
      </c>
      <c r="AB790" s="27" t="s">
        <v>53</v>
      </c>
      <c r="AC790" s="27" t="s">
        <v>0</v>
      </c>
      <c r="AD790" s="47">
        <v>921</v>
      </c>
      <c r="AE790" s="47">
        <f t="shared" si="62"/>
        <v>1151.25</v>
      </c>
      <c r="AF790" s="48">
        <f t="shared" si="63"/>
        <v>409.37020000000007</v>
      </c>
      <c r="AG790" s="47">
        <f t="shared" si="64"/>
        <v>511.71275000000009</v>
      </c>
      <c r="AH790" s="49" t="s">
        <v>0</v>
      </c>
      <c r="AI790" s="50" t="s">
        <v>0</v>
      </c>
      <c r="AJ790" s="49"/>
      <c r="AK790" s="38">
        <f t="shared" si="65"/>
        <v>0</v>
      </c>
      <c r="AN790" s="3">
        <f t="shared" si="66"/>
        <v>1</v>
      </c>
      <c r="AO790" s="3"/>
    </row>
    <row r="791" spans="1:41" ht="13.15" customHeight="1" x14ac:dyDescent="0.25">
      <c r="A791" s="3"/>
      <c r="B791" s="3"/>
      <c r="C791" s="36" t="s">
        <v>15</v>
      </c>
      <c r="D791" s="58">
        <v>395345</v>
      </c>
      <c r="E791" s="27" t="s">
        <v>2472</v>
      </c>
      <c r="F791" s="37">
        <v>7.72</v>
      </c>
      <c r="G791" s="27" t="s">
        <v>2473</v>
      </c>
      <c r="H791" s="27"/>
      <c r="I791" s="27" t="s">
        <v>53</v>
      </c>
      <c r="J791" s="27" t="s">
        <v>0</v>
      </c>
      <c r="K791" s="27" t="s">
        <v>0</v>
      </c>
      <c r="L791" s="27" t="s">
        <v>53</v>
      </c>
      <c r="M791" s="27" t="s">
        <v>2474</v>
      </c>
      <c r="N791" s="27" t="s">
        <v>2475</v>
      </c>
      <c r="O791" s="27" t="s">
        <v>2476</v>
      </c>
      <c r="P791" s="27" t="s">
        <v>57</v>
      </c>
      <c r="Q791" s="32" t="s">
        <v>2451</v>
      </c>
      <c r="R791" s="27">
        <v>185</v>
      </c>
      <c r="S791" s="27">
        <v>65</v>
      </c>
      <c r="T791" s="27">
        <v>14</v>
      </c>
      <c r="U791" s="27">
        <v>86</v>
      </c>
      <c r="V791" s="27" t="s">
        <v>70</v>
      </c>
      <c r="W791" s="27" t="s">
        <v>60</v>
      </c>
      <c r="X791" s="27" t="s">
        <v>61</v>
      </c>
      <c r="Y791" s="27" t="s">
        <v>72</v>
      </c>
      <c r="Z791" s="27" t="s">
        <v>62</v>
      </c>
      <c r="AA791" s="27" t="s">
        <v>122</v>
      </c>
      <c r="AB791" s="27" t="s">
        <v>53</v>
      </c>
      <c r="AC791" s="27" t="s">
        <v>0</v>
      </c>
      <c r="AD791" s="47">
        <v>1057</v>
      </c>
      <c r="AE791" s="47">
        <f t="shared" si="62"/>
        <v>1321.25</v>
      </c>
      <c r="AF791" s="48">
        <f t="shared" si="63"/>
        <v>472.77340000000004</v>
      </c>
      <c r="AG791" s="47">
        <f t="shared" si="64"/>
        <v>590.96675000000005</v>
      </c>
      <c r="AH791" s="49" t="s">
        <v>0</v>
      </c>
      <c r="AI791" s="50" t="s">
        <v>0</v>
      </c>
      <c r="AJ791" s="49"/>
      <c r="AK791" s="38">
        <f t="shared" si="65"/>
        <v>0</v>
      </c>
      <c r="AN791" s="3">
        <f t="shared" si="66"/>
        <v>0</v>
      </c>
      <c r="AO791" s="3"/>
    </row>
    <row r="792" spans="1:41" ht="13.15" customHeight="1" x14ac:dyDescent="0.25">
      <c r="A792" s="3"/>
      <c r="B792" s="3"/>
      <c r="C792" s="36" t="s">
        <v>15</v>
      </c>
      <c r="D792" s="58">
        <v>279255</v>
      </c>
      <c r="E792" s="27" t="s">
        <v>2477</v>
      </c>
      <c r="F792" s="37">
        <v>7.1980000000000004</v>
      </c>
      <c r="G792" s="27" t="s">
        <v>75</v>
      </c>
      <c r="H792" s="27"/>
      <c r="I792" s="27" t="s">
        <v>53</v>
      </c>
      <c r="J792" s="27" t="s">
        <v>0</v>
      </c>
      <c r="K792" s="27" t="s">
        <v>0</v>
      </c>
      <c r="L792" s="27" t="s">
        <v>53</v>
      </c>
      <c r="M792" s="27" t="s">
        <v>2478</v>
      </c>
      <c r="N792" s="27" t="s">
        <v>77</v>
      </c>
      <c r="O792" s="27" t="s">
        <v>78</v>
      </c>
      <c r="P792" s="27" t="s">
        <v>57</v>
      </c>
      <c r="Q792" s="32" t="s">
        <v>2451</v>
      </c>
      <c r="R792" s="27">
        <v>165</v>
      </c>
      <c r="S792" s="27">
        <v>65</v>
      </c>
      <c r="T792" s="27">
        <v>15</v>
      </c>
      <c r="U792" s="27">
        <v>81</v>
      </c>
      <c r="V792" s="27" t="s">
        <v>70</v>
      </c>
      <c r="W792" s="27" t="s">
        <v>60</v>
      </c>
      <c r="X792" s="27" t="s">
        <v>61</v>
      </c>
      <c r="Y792" s="27" t="s">
        <v>62</v>
      </c>
      <c r="Z792" s="27" t="s">
        <v>62</v>
      </c>
      <c r="AA792" s="27" t="s">
        <v>122</v>
      </c>
      <c r="AB792" s="27" t="s">
        <v>53</v>
      </c>
      <c r="AC792" s="27" t="s">
        <v>0</v>
      </c>
      <c r="AD792" s="47">
        <v>1035</v>
      </c>
      <c r="AE792" s="47">
        <f t="shared" si="62"/>
        <v>1293.75</v>
      </c>
      <c r="AF792" s="48">
        <f t="shared" si="63"/>
        <v>462.51700000000005</v>
      </c>
      <c r="AG792" s="47">
        <f t="shared" si="64"/>
        <v>578.14625000000001</v>
      </c>
      <c r="AH792" s="49" t="s">
        <v>0</v>
      </c>
      <c r="AI792" s="50" t="s">
        <v>0</v>
      </c>
      <c r="AJ792" s="49"/>
      <c r="AK792" s="38">
        <f t="shared" si="65"/>
        <v>0</v>
      </c>
      <c r="AN792" s="3">
        <f t="shared" si="66"/>
        <v>1</v>
      </c>
      <c r="AO792" s="3"/>
    </row>
    <row r="793" spans="1:41" ht="13.15" customHeight="1" x14ac:dyDescent="0.25">
      <c r="A793" s="3"/>
      <c r="B793" s="3"/>
      <c r="C793" s="36" t="s">
        <v>15</v>
      </c>
      <c r="D793" s="58">
        <v>382235</v>
      </c>
      <c r="E793" s="27" t="s">
        <v>2479</v>
      </c>
      <c r="F793" s="37">
        <v>7.4130000000000003</v>
      </c>
      <c r="G793" s="27" t="s">
        <v>80</v>
      </c>
      <c r="H793" s="27"/>
      <c r="I793" s="27" t="s">
        <v>53</v>
      </c>
      <c r="J793" s="27" t="s">
        <v>0</v>
      </c>
      <c r="K793" s="27" t="s">
        <v>0</v>
      </c>
      <c r="L793" s="27" t="s">
        <v>53</v>
      </c>
      <c r="M793" s="27" t="s">
        <v>2480</v>
      </c>
      <c r="N793" s="27" t="s">
        <v>82</v>
      </c>
      <c r="O793" s="27" t="s">
        <v>83</v>
      </c>
      <c r="P793" s="27" t="s">
        <v>57</v>
      </c>
      <c r="Q793" s="32" t="s">
        <v>2451</v>
      </c>
      <c r="R793" s="27">
        <v>175</v>
      </c>
      <c r="S793" s="27">
        <v>65</v>
      </c>
      <c r="T793" s="27">
        <v>15</v>
      </c>
      <c r="U793" s="27">
        <v>84</v>
      </c>
      <c r="V793" s="27" t="s">
        <v>70</v>
      </c>
      <c r="W793" s="27" t="s">
        <v>60</v>
      </c>
      <c r="X793" s="27" t="s">
        <v>61</v>
      </c>
      <c r="Y793" s="27" t="s">
        <v>62</v>
      </c>
      <c r="Z793" s="27" t="s">
        <v>90</v>
      </c>
      <c r="AA793" s="27" t="s">
        <v>136</v>
      </c>
      <c r="AB793" s="27" t="s">
        <v>53</v>
      </c>
      <c r="AC793" s="27" t="s">
        <v>0</v>
      </c>
      <c r="AD793" s="47">
        <v>1034</v>
      </c>
      <c r="AE793" s="47">
        <f t="shared" si="62"/>
        <v>1292.5</v>
      </c>
      <c r="AF793" s="48">
        <f t="shared" si="63"/>
        <v>462.05080000000004</v>
      </c>
      <c r="AG793" s="47">
        <f t="shared" si="64"/>
        <v>577.56350000000009</v>
      </c>
      <c r="AH793" s="49" t="s">
        <v>0</v>
      </c>
      <c r="AI793" s="50" t="s">
        <v>0</v>
      </c>
      <c r="AJ793" s="49"/>
      <c r="AK793" s="38">
        <f t="shared" si="65"/>
        <v>0</v>
      </c>
      <c r="AN793" s="3">
        <f t="shared" si="66"/>
        <v>0</v>
      </c>
      <c r="AO793" s="3"/>
    </row>
    <row r="794" spans="1:41" ht="13.15" customHeight="1" x14ac:dyDescent="0.25">
      <c r="A794" s="3"/>
      <c r="B794" s="3"/>
      <c r="C794" s="36" t="s">
        <v>15</v>
      </c>
      <c r="D794" s="58">
        <v>453254</v>
      </c>
      <c r="E794" s="27" t="s">
        <v>2481</v>
      </c>
      <c r="F794" s="37">
        <v>8.4670000000000005</v>
      </c>
      <c r="G794" s="27" t="s">
        <v>98</v>
      </c>
      <c r="H794" s="27"/>
      <c r="I794" s="27" t="s">
        <v>53</v>
      </c>
      <c r="J794" s="27" t="s">
        <v>0</v>
      </c>
      <c r="K794" s="27" t="s">
        <v>0</v>
      </c>
      <c r="L794" s="27" t="s">
        <v>53</v>
      </c>
      <c r="M794" s="27" t="s">
        <v>2482</v>
      </c>
      <c r="N794" s="27" t="s">
        <v>86</v>
      </c>
      <c r="O794" s="27" t="s">
        <v>100</v>
      </c>
      <c r="P794" s="27" t="s">
        <v>57</v>
      </c>
      <c r="Q794" s="32" t="s">
        <v>2451</v>
      </c>
      <c r="R794" s="27">
        <v>185</v>
      </c>
      <c r="S794" s="27">
        <v>65</v>
      </c>
      <c r="T794" s="27">
        <v>15</v>
      </c>
      <c r="U794" s="27">
        <v>88</v>
      </c>
      <c r="V794" s="27" t="s">
        <v>70</v>
      </c>
      <c r="W794" s="27" t="s">
        <v>60</v>
      </c>
      <c r="X794" s="27" t="s">
        <v>61</v>
      </c>
      <c r="Y794" s="27" t="s">
        <v>62</v>
      </c>
      <c r="Z794" s="27" t="s">
        <v>62</v>
      </c>
      <c r="AA794" s="27" t="s">
        <v>122</v>
      </c>
      <c r="AB794" s="27" t="s">
        <v>53</v>
      </c>
      <c r="AC794" s="27" t="s">
        <v>0</v>
      </c>
      <c r="AD794" s="47">
        <v>1090</v>
      </c>
      <c r="AE794" s="47">
        <f t="shared" si="62"/>
        <v>1362.5</v>
      </c>
      <c r="AF794" s="48">
        <f t="shared" si="63"/>
        <v>488.15800000000002</v>
      </c>
      <c r="AG794" s="47">
        <f t="shared" si="64"/>
        <v>610.19749999999999</v>
      </c>
      <c r="AH794" s="49" t="s">
        <v>2483</v>
      </c>
      <c r="AI794" s="50" t="s">
        <v>0</v>
      </c>
      <c r="AJ794" s="49"/>
      <c r="AK794" s="38">
        <f t="shared" si="65"/>
        <v>0</v>
      </c>
      <c r="AN794" s="3">
        <f t="shared" si="66"/>
        <v>1</v>
      </c>
      <c r="AO794" s="3"/>
    </row>
    <row r="795" spans="1:41" ht="13.15" customHeight="1" x14ac:dyDescent="0.25">
      <c r="A795" s="3"/>
      <c r="B795" s="3"/>
      <c r="C795" s="36" t="s">
        <v>15</v>
      </c>
      <c r="D795" s="58">
        <v>103149</v>
      </c>
      <c r="E795" s="27" t="s">
        <v>2484</v>
      </c>
      <c r="F795" s="37">
        <v>7.907</v>
      </c>
      <c r="G795" s="27" t="s">
        <v>98</v>
      </c>
      <c r="H795" s="27"/>
      <c r="I795" s="27" t="s">
        <v>53</v>
      </c>
      <c r="J795" s="27" t="s">
        <v>0</v>
      </c>
      <c r="K795" s="27" t="s">
        <v>0</v>
      </c>
      <c r="L795" s="27" t="s">
        <v>53</v>
      </c>
      <c r="M795" s="27" t="s">
        <v>2485</v>
      </c>
      <c r="N795" s="27" t="s">
        <v>104</v>
      </c>
      <c r="O795" s="27" t="s">
        <v>105</v>
      </c>
      <c r="P795" s="27" t="s">
        <v>57</v>
      </c>
      <c r="Q795" s="32" t="s">
        <v>2486</v>
      </c>
      <c r="R795" s="27">
        <v>185</v>
      </c>
      <c r="S795" s="27">
        <v>65</v>
      </c>
      <c r="T795" s="27">
        <v>15</v>
      </c>
      <c r="U795" s="27">
        <v>92</v>
      </c>
      <c r="V795" s="27" t="s">
        <v>70</v>
      </c>
      <c r="W795" s="27" t="s">
        <v>60</v>
      </c>
      <c r="X795" s="27" t="s">
        <v>72</v>
      </c>
      <c r="Y795" s="27" t="s">
        <v>62</v>
      </c>
      <c r="Z795" s="27" t="s">
        <v>62</v>
      </c>
      <c r="AA795" s="27" t="s">
        <v>122</v>
      </c>
      <c r="AB795" s="27" t="s">
        <v>53</v>
      </c>
      <c r="AC795" s="27" t="s">
        <v>0</v>
      </c>
      <c r="AD795" s="47">
        <v>1142</v>
      </c>
      <c r="AE795" s="47">
        <f t="shared" si="62"/>
        <v>1427.5</v>
      </c>
      <c r="AF795" s="48">
        <f t="shared" si="63"/>
        <v>512.4004000000001</v>
      </c>
      <c r="AG795" s="47">
        <f t="shared" si="64"/>
        <v>640.5005000000001</v>
      </c>
      <c r="AH795" s="49" t="s">
        <v>0</v>
      </c>
      <c r="AI795" s="50" t="s">
        <v>0</v>
      </c>
      <c r="AJ795" s="49"/>
      <c r="AK795" s="38">
        <f t="shared" si="65"/>
        <v>0</v>
      </c>
      <c r="AN795" s="3">
        <f t="shared" si="66"/>
        <v>1</v>
      </c>
      <c r="AO795" s="3"/>
    </row>
    <row r="796" spans="1:41" ht="13.15" customHeight="1" x14ac:dyDescent="0.25">
      <c r="A796" s="3"/>
      <c r="B796" s="3"/>
      <c r="C796" s="36" t="s">
        <v>15</v>
      </c>
      <c r="D796" s="58">
        <v>135029</v>
      </c>
      <c r="E796" s="27" t="s">
        <v>2487</v>
      </c>
      <c r="F796" s="37">
        <v>8.3170000000000002</v>
      </c>
      <c r="G796" s="27" t="s">
        <v>114</v>
      </c>
      <c r="H796" s="27"/>
      <c r="I796" s="27" t="s">
        <v>53</v>
      </c>
      <c r="J796" s="27" t="s">
        <v>0</v>
      </c>
      <c r="K796" s="27" t="s">
        <v>0</v>
      </c>
      <c r="L796" s="27" t="s">
        <v>53</v>
      </c>
      <c r="M796" s="27" t="s">
        <v>2488</v>
      </c>
      <c r="N796" s="27" t="s">
        <v>116</v>
      </c>
      <c r="O796" s="27" t="s">
        <v>117</v>
      </c>
      <c r="P796" s="27" t="s">
        <v>57</v>
      </c>
      <c r="Q796" s="32" t="s">
        <v>2451</v>
      </c>
      <c r="R796" s="27">
        <v>195</v>
      </c>
      <c r="S796" s="27">
        <v>65</v>
      </c>
      <c r="T796" s="27">
        <v>15</v>
      </c>
      <c r="U796" s="27">
        <v>91</v>
      </c>
      <c r="V796" s="27" t="s">
        <v>70</v>
      </c>
      <c r="W796" s="27" t="s">
        <v>60</v>
      </c>
      <c r="X796" s="27" t="s">
        <v>61</v>
      </c>
      <c r="Y796" s="27" t="s">
        <v>62</v>
      </c>
      <c r="Z796" s="27" t="s">
        <v>90</v>
      </c>
      <c r="AA796" s="27" t="s">
        <v>63</v>
      </c>
      <c r="AB796" s="27" t="s">
        <v>53</v>
      </c>
      <c r="AC796" s="27" t="s">
        <v>0</v>
      </c>
      <c r="AD796" s="47">
        <v>1016</v>
      </c>
      <c r="AE796" s="47">
        <f t="shared" si="62"/>
        <v>1270</v>
      </c>
      <c r="AF796" s="48">
        <f t="shared" si="63"/>
        <v>453.65920000000011</v>
      </c>
      <c r="AG796" s="47">
        <f t="shared" si="64"/>
        <v>567.07400000000018</v>
      </c>
      <c r="AH796" s="49" t="s">
        <v>0</v>
      </c>
      <c r="AI796" s="50" t="s">
        <v>0</v>
      </c>
      <c r="AJ796" s="49"/>
      <c r="AK796" s="38">
        <f t="shared" si="65"/>
        <v>0</v>
      </c>
      <c r="AN796" s="3">
        <f t="shared" si="66"/>
        <v>0</v>
      </c>
      <c r="AO796" s="3"/>
    </row>
    <row r="797" spans="1:41" ht="13.15" customHeight="1" x14ac:dyDescent="0.25">
      <c r="A797" s="3"/>
      <c r="B797" s="3"/>
      <c r="C797" s="36" t="s">
        <v>15</v>
      </c>
      <c r="D797" s="58">
        <v>734147</v>
      </c>
      <c r="E797" s="27" t="s">
        <v>2489</v>
      </c>
      <c r="F797" s="37">
        <v>8.3170000000000002</v>
      </c>
      <c r="G797" s="27" t="s">
        <v>114</v>
      </c>
      <c r="H797" s="27"/>
      <c r="I797" s="27" t="s">
        <v>53</v>
      </c>
      <c r="J797" s="27" t="s">
        <v>0</v>
      </c>
      <c r="K797" s="27" t="s">
        <v>0</v>
      </c>
      <c r="L797" s="27" t="s">
        <v>53</v>
      </c>
      <c r="M797" s="27" t="s">
        <v>2490</v>
      </c>
      <c r="N797" s="27" t="s">
        <v>120</v>
      </c>
      <c r="O797" s="27" t="s">
        <v>121</v>
      </c>
      <c r="P797" s="27" t="s">
        <v>57</v>
      </c>
      <c r="Q797" s="32" t="s">
        <v>2486</v>
      </c>
      <c r="R797" s="27">
        <v>195</v>
      </c>
      <c r="S797" s="27">
        <v>65</v>
      </c>
      <c r="T797" s="27">
        <v>15</v>
      </c>
      <c r="U797" s="27">
        <v>95</v>
      </c>
      <c r="V797" s="27" t="s">
        <v>70</v>
      </c>
      <c r="W797" s="27" t="s">
        <v>60</v>
      </c>
      <c r="X797" s="27" t="s">
        <v>72</v>
      </c>
      <c r="Y797" s="27" t="s">
        <v>62</v>
      </c>
      <c r="Z797" s="27" t="s">
        <v>90</v>
      </c>
      <c r="AA797" s="27" t="s">
        <v>63</v>
      </c>
      <c r="AB797" s="27" t="s">
        <v>53</v>
      </c>
      <c r="AC797" s="27" t="s">
        <v>0</v>
      </c>
      <c r="AD797" s="47">
        <v>1105</v>
      </c>
      <c r="AE797" s="47">
        <f t="shared" si="62"/>
        <v>1381.25</v>
      </c>
      <c r="AF797" s="48">
        <f t="shared" si="63"/>
        <v>495.15100000000007</v>
      </c>
      <c r="AG797" s="47">
        <f t="shared" si="64"/>
        <v>618.93875000000003</v>
      </c>
      <c r="AH797" s="49" t="s">
        <v>0</v>
      </c>
      <c r="AI797" s="50" t="s">
        <v>0</v>
      </c>
      <c r="AJ797" s="49"/>
      <c r="AK797" s="38">
        <f t="shared" si="65"/>
        <v>0</v>
      </c>
      <c r="AN797" s="3">
        <f t="shared" si="66"/>
        <v>0</v>
      </c>
      <c r="AO797" s="3"/>
    </row>
    <row r="798" spans="1:41" ht="13.15" customHeight="1" x14ac:dyDescent="0.25">
      <c r="A798" s="3"/>
      <c r="B798" s="3"/>
      <c r="C798" s="36" t="s">
        <v>15</v>
      </c>
      <c r="D798" s="58">
        <v>340634</v>
      </c>
      <c r="E798" s="27" t="s">
        <v>2491</v>
      </c>
      <c r="F798" s="37">
        <v>8.3170000000000002</v>
      </c>
      <c r="G798" s="27" t="s">
        <v>114</v>
      </c>
      <c r="H798" s="27"/>
      <c r="I798" s="27" t="s">
        <v>53</v>
      </c>
      <c r="J798" s="27" t="s">
        <v>0</v>
      </c>
      <c r="K798" s="27" t="s">
        <v>0</v>
      </c>
      <c r="L798" s="27" t="s">
        <v>53</v>
      </c>
      <c r="M798" s="27" t="s">
        <v>2492</v>
      </c>
      <c r="N798" s="27" t="s">
        <v>128</v>
      </c>
      <c r="O798" s="27" t="s">
        <v>129</v>
      </c>
      <c r="P798" s="27" t="s">
        <v>57</v>
      </c>
      <c r="Q798" s="32" t="s">
        <v>2451</v>
      </c>
      <c r="R798" s="27">
        <v>195</v>
      </c>
      <c r="S798" s="27">
        <v>65</v>
      </c>
      <c r="T798" s="27">
        <v>15</v>
      </c>
      <c r="U798" s="27">
        <v>91</v>
      </c>
      <c r="V798" s="27" t="s">
        <v>59</v>
      </c>
      <c r="W798" s="27" t="s">
        <v>60</v>
      </c>
      <c r="X798" s="27" t="s">
        <v>61</v>
      </c>
      <c r="Y798" s="27" t="s">
        <v>62</v>
      </c>
      <c r="Z798" s="27" t="s">
        <v>90</v>
      </c>
      <c r="AA798" s="27" t="s">
        <v>63</v>
      </c>
      <c r="AB798" s="27" t="s">
        <v>53</v>
      </c>
      <c r="AC798" s="27" t="s">
        <v>0</v>
      </c>
      <c r="AD798" s="47">
        <v>1105</v>
      </c>
      <c r="AE798" s="47">
        <f t="shared" si="62"/>
        <v>1381.25</v>
      </c>
      <c r="AF798" s="48">
        <f t="shared" si="63"/>
        <v>495.15100000000007</v>
      </c>
      <c r="AG798" s="47">
        <f t="shared" si="64"/>
        <v>618.93875000000003</v>
      </c>
      <c r="AH798" s="49" t="s">
        <v>0</v>
      </c>
      <c r="AI798" s="50" t="s">
        <v>0</v>
      </c>
      <c r="AJ798" s="49"/>
      <c r="AK798" s="38">
        <f t="shared" si="65"/>
        <v>0</v>
      </c>
      <c r="AN798" s="3">
        <f t="shared" si="66"/>
        <v>0</v>
      </c>
      <c r="AO798" s="3"/>
    </row>
    <row r="799" spans="1:41" ht="13.15" customHeight="1" x14ac:dyDescent="0.25">
      <c r="A799" s="3"/>
      <c r="B799" s="3"/>
      <c r="C799" s="36" t="s">
        <v>15</v>
      </c>
      <c r="D799" s="58">
        <v>612278</v>
      </c>
      <c r="E799" s="27" t="s">
        <v>2493</v>
      </c>
      <c r="F799" s="37">
        <v>8.8780000000000001</v>
      </c>
      <c r="G799" s="27" t="s">
        <v>131</v>
      </c>
      <c r="H799" s="27"/>
      <c r="I799" s="27" t="s">
        <v>53</v>
      </c>
      <c r="J799" s="27" t="s">
        <v>0</v>
      </c>
      <c r="K799" s="27" t="s">
        <v>0</v>
      </c>
      <c r="L799" s="27" t="s">
        <v>53</v>
      </c>
      <c r="M799" s="27" t="s">
        <v>2494</v>
      </c>
      <c r="N799" s="27" t="s">
        <v>133</v>
      </c>
      <c r="O799" s="27" t="s">
        <v>134</v>
      </c>
      <c r="P799" s="27" t="s">
        <v>57</v>
      </c>
      <c r="Q799" s="32" t="s">
        <v>2451</v>
      </c>
      <c r="R799" s="27">
        <v>205</v>
      </c>
      <c r="S799" s="27">
        <v>65</v>
      </c>
      <c r="T799" s="27">
        <v>15</v>
      </c>
      <c r="U799" s="27">
        <v>94</v>
      </c>
      <c r="V799" s="27" t="s">
        <v>70</v>
      </c>
      <c r="W799" s="27" t="s">
        <v>60</v>
      </c>
      <c r="X799" s="27" t="s">
        <v>61</v>
      </c>
      <c r="Y799" s="27" t="s">
        <v>62</v>
      </c>
      <c r="Z799" s="27" t="s">
        <v>90</v>
      </c>
      <c r="AA799" s="27" t="s">
        <v>63</v>
      </c>
      <c r="AB799" s="27" t="s">
        <v>53</v>
      </c>
      <c r="AC799" s="27" t="s">
        <v>0</v>
      </c>
      <c r="AD799" s="47">
        <v>1424</v>
      </c>
      <c r="AE799" s="47">
        <f t="shared" si="62"/>
        <v>1780</v>
      </c>
      <c r="AF799" s="48">
        <f t="shared" si="63"/>
        <v>643.86880000000008</v>
      </c>
      <c r="AG799" s="47">
        <f t="shared" si="64"/>
        <v>804.83600000000013</v>
      </c>
      <c r="AH799" s="49" t="s">
        <v>0</v>
      </c>
      <c r="AI799" s="50" t="s">
        <v>0</v>
      </c>
      <c r="AJ799" s="49"/>
      <c r="AK799" s="38">
        <f t="shared" si="65"/>
        <v>0</v>
      </c>
      <c r="AN799" s="3">
        <f t="shared" si="66"/>
        <v>1</v>
      </c>
      <c r="AO799" s="3"/>
    </row>
    <row r="800" spans="1:41" ht="13.15" customHeight="1" x14ac:dyDescent="0.25">
      <c r="A800" s="3"/>
      <c r="B800" s="3"/>
      <c r="C800" s="36" t="s">
        <v>15</v>
      </c>
      <c r="D800" s="58">
        <v>919982</v>
      </c>
      <c r="E800" s="27" t="s">
        <v>2495</v>
      </c>
      <c r="F800" s="37">
        <v>8.8780000000000001</v>
      </c>
      <c r="G800" s="27" t="s">
        <v>131</v>
      </c>
      <c r="H800" s="27"/>
      <c r="I800" s="27" t="s">
        <v>53</v>
      </c>
      <c r="J800" s="27" t="s">
        <v>0</v>
      </c>
      <c r="K800" s="27" t="s">
        <v>0</v>
      </c>
      <c r="L800" s="27" t="s">
        <v>53</v>
      </c>
      <c r="M800" s="27" t="s">
        <v>2496</v>
      </c>
      <c r="N800" s="27" t="s">
        <v>397</v>
      </c>
      <c r="O800" s="27" t="s">
        <v>2497</v>
      </c>
      <c r="P800" s="27" t="s">
        <v>57</v>
      </c>
      <c r="Q800" s="32" t="s">
        <v>2451</v>
      </c>
      <c r="R800" s="27">
        <v>205</v>
      </c>
      <c r="S800" s="27">
        <v>65</v>
      </c>
      <c r="T800" s="27">
        <v>15</v>
      </c>
      <c r="U800" s="27">
        <v>94</v>
      </c>
      <c r="V800" s="27" t="s">
        <v>59</v>
      </c>
      <c r="W800" s="27" t="s">
        <v>60</v>
      </c>
      <c r="X800" s="27" t="s">
        <v>61</v>
      </c>
      <c r="Y800" s="27" t="s">
        <v>62</v>
      </c>
      <c r="Z800" s="27" t="s">
        <v>90</v>
      </c>
      <c r="AA800" s="27" t="s">
        <v>63</v>
      </c>
      <c r="AB800" s="27" t="s">
        <v>53</v>
      </c>
      <c r="AC800" s="27" t="s">
        <v>0</v>
      </c>
      <c r="AD800" s="47">
        <v>1497</v>
      </c>
      <c r="AE800" s="47">
        <f t="shared" si="62"/>
        <v>1871.25</v>
      </c>
      <c r="AF800" s="48">
        <f t="shared" si="63"/>
        <v>677.90140000000008</v>
      </c>
      <c r="AG800" s="47">
        <f t="shared" si="64"/>
        <v>847.37675000000013</v>
      </c>
      <c r="AH800" s="49" t="s">
        <v>0</v>
      </c>
      <c r="AI800" s="50" t="s">
        <v>0</v>
      </c>
      <c r="AJ800" s="49"/>
      <c r="AK800" s="38">
        <f t="shared" si="65"/>
        <v>0</v>
      </c>
      <c r="AN800" s="3">
        <f t="shared" si="66"/>
        <v>1</v>
      </c>
      <c r="AO800" s="3"/>
    </row>
    <row r="801" spans="1:41" ht="13.15" customHeight="1" x14ac:dyDescent="0.25">
      <c r="A801" s="3"/>
      <c r="B801" s="3"/>
      <c r="C801" s="36" t="s">
        <v>15</v>
      </c>
      <c r="D801" s="58">
        <v>572487</v>
      </c>
      <c r="E801" s="27" t="s">
        <v>2498</v>
      </c>
      <c r="F801" s="37">
        <v>11.859</v>
      </c>
      <c r="G801" s="27" t="s">
        <v>184</v>
      </c>
      <c r="H801" s="27"/>
      <c r="I801" s="27" t="s">
        <v>53</v>
      </c>
      <c r="J801" s="27" t="s">
        <v>0</v>
      </c>
      <c r="K801" s="27" t="s">
        <v>53</v>
      </c>
      <c r="L801" s="27" t="s">
        <v>53</v>
      </c>
      <c r="M801" s="27" t="s">
        <v>2499</v>
      </c>
      <c r="N801" s="27" t="s">
        <v>139</v>
      </c>
      <c r="O801" s="27" t="s">
        <v>186</v>
      </c>
      <c r="P801" s="27" t="s">
        <v>57</v>
      </c>
      <c r="Q801" s="32" t="s">
        <v>2451</v>
      </c>
      <c r="R801" s="27">
        <v>215</v>
      </c>
      <c r="S801" s="27">
        <v>65</v>
      </c>
      <c r="T801" s="27">
        <v>17</v>
      </c>
      <c r="U801" s="27">
        <v>99</v>
      </c>
      <c r="V801" s="27" t="s">
        <v>70</v>
      </c>
      <c r="W801" s="27" t="s">
        <v>60</v>
      </c>
      <c r="X801" s="27" t="s">
        <v>72</v>
      </c>
      <c r="Y801" s="27" t="s">
        <v>62</v>
      </c>
      <c r="Z801" s="27" t="s">
        <v>90</v>
      </c>
      <c r="AA801" s="27" t="s">
        <v>122</v>
      </c>
      <c r="AB801" s="27" t="s">
        <v>53</v>
      </c>
      <c r="AC801" s="27" t="s">
        <v>0</v>
      </c>
      <c r="AD801" s="47">
        <v>1929</v>
      </c>
      <c r="AE801" s="47">
        <f t="shared" si="62"/>
        <v>2411.25</v>
      </c>
      <c r="AF801" s="48">
        <f t="shared" si="63"/>
        <v>879.29980000000012</v>
      </c>
      <c r="AG801" s="47">
        <f t="shared" si="64"/>
        <v>1099.1247500000002</v>
      </c>
      <c r="AH801" s="49" t="s">
        <v>0</v>
      </c>
      <c r="AI801" s="50" t="s">
        <v>0</v>
      </c>
      <c r="AJ801" s="49"/>
      <c r="AK801" s="38">
        <f t="shared" si="65"/>
        <v>0</v>
      </c>
      <c r="AN801" s="3">
        <f t="shared" si="66"/>
        <v>0</v>
      </c>
      <c r="AO801" s="3"/>
    </row>
    <row r="802" spans="1:41" ht="13.15" customHeight="1" x14ac:dyDescent="0.25">
      <c r="A802" s="3"/>
      <c r="B802" s="3"/>
      <c r="C802" s="36" t="s">
        <v>15</v>
      </c>
      <c r="D802" s="58">
        <v>920511</v>
      </c>
      <c r="E802" s="27" t="s">
        <v>2500</v>
      </c>
      <c r="F802" s="37">
        <v>7.2</v>
      </c>
      <c r="G802" s="27" t="s">
        <v>208</v>
      </c>
      <c r="H802" s="27"/>
      <c r="I802" s="27" t="s">
        <v>53</v>
      </c>
      <c r="J802" s="27" t="s">
        <v>0</v>
      </c>
      <c r="K802" s="27" t="s">
        <v>0</v>
      </c>
      <c r="L802" s="27" t="s">
        <v>53</v>
      </c>
      <c r="M802" s="27" t="s">
        <v>2501</v>
      </c>
      <c r="N802" s="27" t="s">
        <v>67</v>
      </c>
      <c r="O802" s="27" t="s">
        <v>210</v>
      </c>
      <c r="P802" s="27" t="s">
        <v>57</v>
      </c>
      <c r="Q802" s="32" t="s">
        <v>2451</v>
      </c>
      <c r="R802" s="27">
        <v>185</v>
      </c>
      <c r="S802" s="27">
        <v>60</v>
      </c>
      <c r="T802" s="27">
        <v>14</v>
      </c>
      <c r="U802" s="27">
        <v>82</v>
      </c>
      <c r="V802" s="27" t="s">
        <v>70</v>
      </c>
      <c r="W802" s="27" t="s">
        <v>60</v>
      </c>
      <c r="X802" s="27" t="s">
        <v>61</v>
      </c>
      <c r="Y802" s="27" t="s">
        <v>72</v>
      </c>
      <c r="Z802" s="27" t="s">
        <v>62</v>
      </c>
      <c r="AA802" s="27" t="s">
        <v>122</v>
      </c>
      <c r="AB802" s="27" t="s">
        <v>53</v>
      </c>
      <c r="AC802" s="27" t="s">
        <v>0</v>
      </c>
      <c r="AD802" s="47">
        <v>1021</v>
      </c>
      <c r="AE802" s="47">
        <f t="shared" si="62"/>
        <v>1276.25</v>
      </c>
      <c r="AF802" s="48">
        <f t="shared" si="63"/>
        <v>455.99020000000002</v>
      </c>
      <c r="AG802" s="47">
        <f t="shared" si="64"/>
        <v>569.98775000000001</v>
      </c>
      <c r="AH802" s="49" t="s">
        <v>0</v>
      </c>
      <c r="AI802" s="50" t="s">
        <v>0</v>
      </c>
      <c r="AJ802" s="49"/>
      <c r="AK802" s="38">
        <f t="shared" si="65"/>
        <v>0</v>
      </c>
      <c r="AN802" s="3">
        <f t="shared" si="66"/>
        <v>1</v>
      </c>
      <c r="AO802" s="3"/>
    </row>
    <row r="803" spans="1:41" ht="13.15" customHeight="1" x14ac:dyDescent="0.25">
      <c r="A803" s="3"/>
      <c r="B803" s="3"/>
      <c r="C803" s="36" t="s">
        <v>15</v>
      </c>
      <c r="D803" s="58">
        <v>920988</v>
      </c>
      <c r="E803" s="27" t="s">
        <v>2502</v>
      </c>
      <c r="F803" s="37">
        <v>7.0090000000000003</v>
      </c>
      <c r="G803" s="27" t="s">
        <v>2503</v>
      </c>
      <c r="H803" s="27"/>
      <c r="I803" s="27" t="s">
        <v>53</v>
      </c>
      <c r="J803" s="27" t="s">
        <v>0</v>
      </c>
      <c r="K803" s="27" t="s">
        <v>0</v>
      </c>
      <c r="L803" s="27" t="s">
        <v>53</v>
      </c>
      <c r="M803" s="27" t="s">
        <v>2504</v>
      </c>
      <c r="N803" s="27" t="s">
        <v>2505</v>
      </c>
      <c r="O803" s="27" t="s">
        <v>2506</v>
      </c>
      <c r="P803" s="27" t="s">
        <v>57</v>
      </c>
      <c r="Q803" s="32" t="s">
        <v>2451</v>
      </c>
      <c r="R803" s="27">
        <v>165</v>
      </c>
      <c r="S803" s="27">
        <v>60</v>
      </c>
      <c r="T803" s="27">
        <v>15</v>
      </c>
      <c r="U803" s="27">
        <v>77</v>
      </c>
      <c r="V803" s="27" t="s">
        <v>70</v>
      </c>
      <c r="W803" s="27" t="s">
        <v>60</v>
      </c>
      <c r="X803" s="27" t="s">
        <v>61</v>
      </c>
      <c r="Y803" s="27" t="s">
        <v>62</v>
      </c>
      <c r="Z803" s="27" t="s">
        <v>90</v>
      </c>
      <c r="AA803" s="27" t="s">
        <v>172</v>
      </c>
      <c r="AB803" s="27" t="s">
        <v>53</v>
      </c>
      <c r="AC803" s="27" t="s">
        <v>0</v>
      </c>
      <c r="AD803" s="47">
        <v>1499</v>
      </c>
      <c r="AE803" s="47">
        <f t="shared" si="62"/>
        <v>1873.75</v>
      </c>
      <c r="AF803" s="48">
        <f t="shared" si="63"/>
        <v>678.8338</v>
      </c>
      <c r="AG803" s="47">
        <f t="shared" si="64"/>
        <v>848.54224999999997</v>
      </c>
      <c r="AH803" s="49" t="s">
        <v>0</v>
      </c>
      <c r="AI803" s="50" t="s">
        <v>0</v>
      </c>
      <c r="AJ803" s="49"/>
      <c r="AK803" s="38">
        <f t="shared" si="65"/>
        <v>0</v>
      </c>
      <c r="AN803" s="3">
        <f t="shared" si="66"/>
        <v>0</v>
      </c>
      <c r="AO803" s="3"/>
    </row>
    <row r="804" spans="1:41" ht="13.15" customHeight="1" x14ac:dyDescent="0.25">
      <c r="A804" s="3"/>
      <c r="B804" s="3"/>
      <c r="C804" s="36" t="s">
        <v>15</v>
      </c>
      <c r="D804" s="58">
        <v>719326</v>
      </c>
      <c r="E804" s="27" t="s">
        <v>2507</v>
      </c>
      <c r="F804" s="37">
        <v>7.0090000000000003</v>
      </c>
      <c r="G804" s="27" t="s">
        <v>2503</v>
      </c>
      <c r="H804" s="27"/>
      <c r="I804" s="27" t="s">
        <v>53</v>
      </c>
      <c r="J804" s="27" t="s">
        <v>0</v>
      </c>
      <c r="K804" s="27" t="s">
        <v>0</v>
      </c>
      <c r="L804" s="27" t="s">
        <v>53</v>
      </c>
      <c r="M804" s="27" t="s">
        <v>2508</v>
      </c>
      <c r="N804" s="27" t="s">
        <v>77</v>
      </c>
      <c r="O804" s="27" t="s">
        <v>2509</v>
      </c>
      <c r="P804" s="27" t="s">
        <v>57</v>
      </c>
      <c r="Q804" s="32" t="s">
        <v>2486</v>
      </c>
      <c r="R804" s="27">
        <v>165</v>
      </c>
      <c r="S804" s="27">
        <v>60</v>
      </c>
      <c r="T804" s="27">
        <v>15</v>
      </c>
      <c r="U804" s="27">
        <v>81</v>
      </c>
      <c r="V804" s="27" t="s">
        <v>70</v>
      </c>
      <c r="W804" s="27" t="s">
        <v>60</v>
      </c>
      <c r="X804" s="27" t="s">
        <v>61</v>
      </c>
      <c r="Y804" s="27" t="s">
        <v>62</v>
      </c>
      <c r="Z804" s="27" t="s">
        <v>90</v>
      </c>
      <c r="AA804" s="27" t="s">
        <v>172</v>
      </c>
      <c r="AB804" s="27" t="s">
        <v>53</v>
      </c>
      <c r="AC804" s="27" t="s">
        <v>0</v>
      </c>
      <c r="AD804" s="47">
        <v>1499</v>
      </c>
      <c r="AE804" s="47">
        <f t="shared" si="62"/>
        <v>1873.75</v>
      </c>
      <c r="AF804" s="48">
        <f t="shared" si="63"/>
        <v>678.8338</v>
      </c>
      <c r="AG804" s="47">
        <f t="shared" si="64"/>
        <v>848.54224999999997</v>
      </c>
      <c r="AH804" s="49" t="s">
        <v>0</v>
      </c>
      <c r="AI804" s="50" t="s">
        <v>0</v>
      </c>
      <c r="AJ804" s="49"/>
      <c r="AK804" s="38">
        <f t="shared" si="65"/>
        <v>0</v>
      </c>
      <c r="AN804" s="3">
        <f t="shared" si="66"/>
        <v>0</v>
      </c>
      <c r="AO804" s="3"/>
    </row>
    <row r="805" spans="1:41" ht="13.15" customHeight="1" x14ac:dyDescent="0.25">
      <c r="A805" s="3"/>
      <c r="B805" s="3"/>
      <c r="C805" s="36" t="s">
        <v>15</v>
      </c>
      <c r="D805" s="58">
        <v>378900</v>
      </c>
      <c r="E805" s="27" t="s">
        <v>2510</v>
      </c>
      <c r="F805" s="37">
        <v>7.6059999999999999</v>
      </c>
      <c r="G805" s="27" t="s">
        <v>212</v>
      </c>
      <c r="H805" s="27"/>
      <c r="I805" s="27" t="s">
        <v>53</v>
      </c>
      <c r="J805" s="27" t="s">
        <v>0</v>
      </c>
      <c r="K805" s="27" t="s">
        <v>0</v>
      </c>
      <c r="L805" s="27" t="s">
        <v>53</v>
      </c>
      <c r="M805" s="27" t="s">
        <v>2511</v>
      </c>
      <c r="N805" s="27" t="s">
        <v>82</v>
      </c>
      <c r="O805" s="27" t="s">
        <v>2512</v>
      </c>
      <c r="P805" s="27" t="s">
        <v>57</v>
      </c>
      <c r="Q805" s="32" t="s">
        <v>2451</v>
      </c>
      <c r="R805" s="27">
        <v>185</v>
      </c>
      <c r="S805" s="27">
        <v>60</v>
      </c>
      <c r="T805" s="27">
        <v>15</v>
      </c>
      <c r="U805" s="27">
        <v>84</v>
      </c>
      <c r="V805" s="27" t="s">
        <v>70</v>
      </c>
      <c r="W805" s="27" t="s">
        <v>60</v>
      </c>
      <c r="X805" s="27" t="s">
        <v>61</v>
      </c>
      <c r="Y805" s="27" t="s">
        <v>62</v>
      </c>
      <c r="Z805" s="27" t="s">
        <v>90</v>
      </c>
      <c r="AA805" s="27" t="s">
        <v>136</v>
      </c>
      <c r="AB805" s="27" t="s">
        <v>53</v>
      </c>
      <c r="AC805" s="27" t="s">
        <v>0</v>
      </c>
      <c r="AD805" s="47">
        <v>1025</v>
      </c>
      <c r="AE805" s="47">
        <f t="shared" si="62"/>
        <v>1281.25</v>
      </c>
      <c r="AF805" s="48">
        <f t="shared" si="63"/>
        <v>457.85500000000013</v>
      </c>
      <c r="AG805" s="47">
        <f t="shared" si="64"/>
        <v>572.31875000000014</v>
      </c>
      <c r="AH805" s="49" t="s">
        <v>0</v>
      </c>
      <c r="AI805" s="50" t="s">
        <v>0</v>
      </c>
      <c r="AJ805" s="49"/>
      <c r="AK805" s="38">
        <f t="shared" si="65"/>
        <v>0</v>
      </c>
      <c r="AN805" s="3">
        <f t="shared" si="66"/>
        <v>1</v>
      </c>
      <c r="AO805" s="3"/>
    </row>
    <row r="806" spans="1:41" ht="13.15" customHeight="1" x14ac:dyDescent="0.25">
      <c r="A806" s="3"/>
      <c r="B806" s="3"/>
      <c r="C806" s="36" t="s">
        <v>15</v>
      </c>
      <c r="D806" s="58">
        <v>693704</v>
      </c>
      <c r="E806" s="27" t="s">
        <v>2513</v>
      </c>
      <c r="F806" s="37">
        <v>7.6109999999999998</v>
      </c>
      <c r="G806" s="27" t="s">
        <v>212</v>
      </c>
      <c r="H806" s="27"/>
      <c r="I806" s="27" t="s">
        <v>53</v>
      </c>
      <c r="J806" s="27" t="s">
        <v>0</v>
      </c>
      <c r="K806" s="27" t="s">
        <v>0</v>
      </c>
      <c r="L806" s="27" t="s">
        <v>53</v>
      </c>
      <c r="M806" s="27" t="s">
        <v>2514</v>
      </c>
      <c r="N806" s="27" t="s">
        <v>86</v>
      </c>
      <c r="O806" s="27" t="s">
        <v>214</v>
      </c>
      <c r="P806" s="27" t="s">
        <v>57</v>
      </c>
      <c r="Q806" s="32" t="s">
        <v>2486</v>
      </c>
      <c r="R806" s="27">
        <v>185</v>
      </c>
      <c r="S806" s="27">
        <v>60</v>
      </c>
      <c r="T806" s="27">
        <v>15</v>
      </c>
      <c r="U806" s="27">
        <v>88</v>
      </c>
      <c r="V806" s="27" t="s">
        <v>70</v>
      </c>
      <c r="W806" s="27" t="s">
        <v>60</v>
      </c>
      <c r="X806" s="27" t="s">
        <v>61</v>
      </c>
      <c r="Y806" s="27" t="s">
        <v>62</v>
      </c>
      <c r="Z806" s="27" t="s">
        <v>90</v>
      </c>
      <c r="AA806" s="27" t="s">
        <v>136</v>
      </c>
      <c r="AB806" s="27" t="s">
        <v>53</v>
      </c>
      <c r="AC806" s="27" t="s">
        <v>0</v>
      </c>
      <c r="AD806" s="47">
        <v>1069</v>
      </c>
      <c r="AE806" s="47">
        <f t="shared" si="62"/>
        <v>1336.25</v>
      </c>
      <c r="AF806" s="48">
        <f t="shared" si="63"/>
        <v>478.36780000000016</v>
      </c>
      <c r="AG806" s="47">
        <f t="shared" si="64"/>
        <v>597.95975000000021</v>
      </c>
      <c r="AH806" s="49" t="s">
        <v>0</v>
      </c>
      <c r="AI806" s="50" t="s">
        <v>0</v>
      </c>
      <c r="AJ806" s="49"/>
      <c r="AK806" s="38">
        <f t="shared" si="65"/>
        <v>0</v>
      </c>
      <c r="AN806" s="3">
        <f t="shared" si="66"/>
        <v>1</v>
      </c>
      <c r="AO806" s="3"/>
    </row>
    <row r="807" spans="1:41" ht="13.15" customHeight="1" x14ac:dyDescent="0.25">
      <c r="A807" s="3"/>
      <c r="B807" s="3"/>
      <c r="C807" s="36" t="s">
        <v>15</v>
      </c>
      <c r="D807" s="58">
        <v>267104</v>
      </c>
      <c r="E807" s="27" t="s">
        <v>2515</v>
      </c>
      <c r="F807" s="37">
        <v>7.9470000000000001</v>
      </c>
      <c r="G807" s="27" t="s">
        <v>222</v>
      </c>
      <c r="H807" s="27"/>
      <c r="I807" s="27" t="s">
        <v>53</v>
      </c>
      <c r="J807" s="27" t="s">
        <v>0</v>
      </c>
      <c r="K807" s="27" t="s">
        <v>0</v>
      </c>
      <c r="L807" s="27" t="s">
        <v>53</v>
      </c>
      <c r="M807" s="27" t="s">
        <v>2516</v>
      </c>
      <c r="N807" s="27" t="s">
        <v>86</v>
      </c>
      <c r="O807" s="27" t="s">
        <v>224</v>
      </c>
      <c r="P807" s="27" t="s">
        <v>57</v>
      </c>
      <c r="Q807" s="32" t="s">
        <v>2451</v>
      </c>
      <c r="R807" s="27">
        <v>195</v>
      </c>
      <c r="S807" s="27">
        <v>60</v>
      </c>
      <c r="T807" s="27">
        <v>15</v>
      </c>
      <c r="U807" s="27">
        <v>88</v>
      </c>
      <c r="V807" s="27" t="s">
        <v>70</v>
      </c>
      <c r="W807" s="27" t="s">
        <v>60</v>
      </c>
      <c r="X807" s="27" t="s">
        <v>61</v>
      </c>
      <c r="Y807" s="27" t="s">
        <v>62</v>
      </c>
      <c r="Z807" s="27" t="s">
        <v>90</v>
      </c>
      <c r="AA807" s="27" t="s">
        <v>63</v>
      </c>
      <c r="AB807" s="27" t="s">
        <v>53</v>
      </c>
      <c r="AC807" s="27" t="s">
        <v>0</v>
      </c>
      <c r="AD807" s="47">
        <v>1196</v>
      </c>
      <c r="AE807" s="47">
        <f t="shared" si="62"/>
        <v>1495</v>
      </c>
      <c r="AF807" s="48">
        <f t="shared" si="63"/>
        <v>537.57520000000011</v>
      </c>
      <c r="AG807" s="47">
        <f t="shared" si="64"/>
        <v>671.96900000000016</v>
      </c>
      <c r="AH807" s="49" t="s">
        <v>0</v>
      </c>
      <c r="AI807" s="50" t="s">
        <v>0</v>
      </c>
      <c r="AJ807" s="49"/>
      <c r="AK807" s="38">
        <f t="shared" si="65"/>
        <v>0</v>
      </c>
      <c r="AN807" s="3">
        <f t="shared" si="66"/>
        <v>0</v>
      </c>
      <c r="AO807" s="3"/>
    </row>
    <row r="808" spans="1:41" ht="13.15" customHeight="1" x14ac:dyDescent="0.25">
      <c r="A808" s="3"/>
      <c r="B808" s="3"/>
      <c r="C808" s="36" t="s">
        <v>15</v>
      </c>
      <c r="D808" s="58">
        <v>124231</v>
      </c>
      <c r="E808" s="27" t="s">
        <v>2517</v>
      </c>
      <c r="F808" s="37">
        <v>9.5510000000000002</v>
      </c>
      <c r="G808" s="27" t="s">
        <v>234</v>
      </c>
      <c r="H808" s="27"/>
      <c r="I808" s="27" t="s">
        <v>53</v>
      </c>
      <c r="J808" s="27" t="s">
        <v>0</v>
      </c>
      <c r="K808" s="27" t="s">
        <v>0</v>
      </c>
      <c r="L808" s="27" t="s">
        <v>53</v>
      </c>
      <c r="M808" s="27" t="s">
        <v>2518</v>
      </c>
      <c r="N808" s="27" t="s">
        <v>154</v>
      </c>
      <c r="O808" s="27" t="s">
        <v>2519</v>
      </c>
      <c r="P808" s="27" t="s">
        <v>57</v>
      </c>
      <c r="Q808" s="32" t="s">
        <v>2486</v>
      </c>
      <c r="R808" s="27">
        <v>205</v>
      </c>
      <c r="S808" s="27">
        <v>60</v>
      </c>
      <c r="T808" s="27">
        <v>15</v>
      </c>
      <c r="U808" s="27">
        <v>95</v>
      </c>
      <c r="V808" s="27" t="s">
        <v>59</v>
      </c>
      <c r="W808" s="27" t="s">
        <v>60</v>
      </c>
      <c r="X808" s="27" t="s">
        <v>72</v>
      </c>
      <c r="Y808" s="27" t="s">
        <v>62</v>
      </c>
      <c r="Z808" s="27" t="s">
        <v>90</v>
      </c>
      <c r="AA808" s="27" t="s">
        <v>122</v>
      </c>
      <c r="AB808" s="27" t="s">
        <v>53</v>
      </c>
      <c r="AC808" s="27" t="s">
        <v>0</v>
      </c>
      <c r="AD808" s="47">
        <v>1646</v>
      </c>
      <c r="AE808" s="47">
        <f t="shared" si="62"/>
        <v>2057.5</v>
      </c>
      <c r="AF808" s="48">
        <f t="shared" si="63"/>
        <v>747.36519999999996</v>
      </c>
      <c r="AG808" s="47">
        <f t="shared" si="64"/>
        <v>934.20650000000001</v>
      </c>
      <c r="AH808" s="49" t="s">
        <v>0</v>
      </c>
      <c r="AI808" s="50" t="s">
        <v>1126</v>
      </c>
      <c r="AJ808" s="49"/>
      <c r="AK808" s="38">
        <f t="shared" si="65"/>
        <v>0</v>
      </c>
      <c r="AN808" s="3">
        <f t="shared" si="66"/>
        <v>1</v>
      </c>
      <c r="AO808" s="3"/>
    </row>
    <row r="809" spans="1:41" ht="13.15" customHeight="1" x14ac:dyDescent="0.25">
      <c r="A809" s="3"/>
      <c r="B809" s="3"/>
      <c r="C809" s="36" t="s">
        <v>15</v>
      </c>
      <c r="D809" s="58">
        <v>258012</v>
      </c>
      <c r="E809" s="27" t="s">
        <v>2520</v>
      </c>
      <c r="F809" s="37">
        <v>8.1219999999999999</v>
      </c>
      <c r="G809" s="27" t="s">
        <v>234</v>
      </c>
      <c r="H809" s="27"/>
      <c r="I809" s="27" t="s">
        <v>53</v>
      </c>
      <c r="J809" s="27" t="s">
        <v>0</v>
      </c>
      <c r="K809" s="27" t="s">
        <v>0</v>
      </c>
      <c r="L809" s="27" t="s">
        <v>53</v>
      </c>
      <c r="M809" s="27" t="s">
        <v>2521</v>
      </c>
      <c r="N809" s="27" t="s">
        <v>154</v>
      </c>
      <c r="O809" s="27" t="s">
        <v>2519</v>
      </c>
      <c r="P809" s="27" t="s">
        <v>57</v>
      </c>
      <c r="Q809" s="32" t="s">
        <v>2522</v>
      </c>
      <c r="R809" s="27">
        <v>205</v>
      </c>
      <c r="S809" s="27">
        <v>60</v>
      </c>
      <c r="T809" s="27">
        <v>15</v>
      </c>
      <c r="U809" s="27">
        <v>95</v>
      </c>
      <c r="V809" s="27" t="s">
        <v>59</v>
      </c>
      <c r="W809" s="27" t="s">
        <v>60</v>
      </c>
      <c r="X809" s="27" t="s">
        <v>72</v>
      </c>
      <c r="Y809" s="27" t="s">
        <v>72</v>
      </c>
      <c r="Z809" s="27" t="s">
        <v>62</v>
      </c>
      <c r="AA809" s="27" t="s">
        <v>194</v>
      </c>
      <c r="AB809" s="27" t="s">
        <v>53</v>
      </c>
      <c r="AC809" s="27" t="s">
        <v>0</v>
      </c>
      <c r="AD809" s="47">
        <v>1596</v>
      </c>
      <c r="AE809" s="47">
        <f t="shared" si="62"/>
        <v>1995</v>
      </c>
      <c r="AF809" s="48">
        <f t="shared" si="63"/>
        <v>724.05520000000001</v>
      </c>
      <c r="AG809" s="47">
        <f t="shared" si="64"/>
        <v>905.06899999999996</v>
      </c>
      <c r="AH809" s="49" t="s">
        <v>0</v>
      </c>
      <c r="AI809" s="50" t="s">
        <v>2523</v>
      </c>
      <c r="AJ809" s="49"/>
      <c r="AK809" s="38">
        <f t="shared" si="65"/>
        <v>0</v>
      </c>
      <c r="AN809" s="3">
        <f t="shared" si="66"/>
        <v>1</v>
      </c>
      <c r="AO809" s="3"/>
    </row>
    <row r="810" spans="1:41" ht="13.15" customHeight="1" x14ac:dyDescent="0.25">
      <c r="A810" s="3"/>
      <c r="B810" s="3"/>
      <c r="C810" s="36" t="s">
        <v>15</v>
      </c>
      <c r="D810" s="58">
        <v>482618</v>
      </c>
      <c r="E810" s="27" t="s">
        <v>2524</v>
      </c>
      <c r="F810" s="37">
        <v>8.4949999999999992</v>
      </c>
      <c r="G810" s="27" t="s">
        <v>243</v>
      </c>
      <c r="H810" s="27"/>
      <c r="I810" s="27" t="s">
        <v>53</v>
      </c>
      <c r="J810" s="27" t="s">
        <v>0</v>
      </c>
      <c r="K810" s="27" t="s">
        <v>0</v>
      </c>
      <c r="L810" s="27" t="s">
        <v>53</v>
      </c>
      <c r="M810" s="27" t="s">
        <v>2525</v>
      </c>
      <c r="N810" s="27" t="s">
        <v>252</v>
      </c>
      <c r="O810" s="27" t="s">
        <v>253</v>
      </c>
      <c r="P810" s="27" t="s">
        <v>57</v>
      </c>
      <c r="Q810" s="32" t="s">
        <v>2451</v>
      </c>
      <c r="R810" s="27">
        <v>195</v>
      </c>
      <c r="S810" s="27">
        <v>60</v>
      </c>
      <c r="T810" s="27">
        <v>16</v>
      </c>
      <c r="U810" s="27">
        <v>89</v>
      </c>
      <c r="V810" s="27" t="s">
        <v>59</v>
      </c>
      <c r="W810" s="27" t="s">
        <v>60</v>
      </c>
      <c r="X810" s="27" t="s">
        <v>61</v>
      </c>
      <c r="Y810" s="27" t="s">
        <v>62</v>
      </c>
      <c r="Z810" s="27" t="s">
        <v>90</v>
      </c>
      <c r="AA810" s="27" t="s">
        <v>63</v>
      </c>
      <c r="AB810" s="27" t="s">
        <v>53</v>
      </c>
      <c r="AC810" s="27" t="s">
        <v>0</v>
      </c>
      <c r="AD810" s="47">
        <v>1430</v>
      </c>
      <c r="AE810" s="47">
        <f t="shared" si="62"/>
        <v>1787.5</v>
      </c>
      <c r="AF810" s="48">
        <f t="shared" si="63"/>
        <v>646.66600000000005</v>
      </c>
      <c r="AG810" s="47">
        <f t="shared" si="64"/>
        <v>808.3325000000001</v>
      </c>
      <c r="AH810" s="49" t="s">
        <v>0</v>
      </c>
      <c r="AI810" s="50" t="s">
        <v>0</v>
      </c>
      <c r="AJ810" s="49"/>
      <c r="AK810" s="38">
        <f t="shared" si="65"/>
        <v>0</v>
      </c>
      <c r="AN810" s="3">
        <f t="shared" si="66"/>
        <v>0</v>
      </c>
      <c r="AO810" s="3"/>
    </row>
    <row r="811" spans="1:41" ht="13.15" customHeight="1" x14ac:dyDescent="0.25">
      <c r="A811" s="3"/>
      <c r="B811" s="3"/>
      <c r="C811" s="36" t="s">
        <v>15</v>
      </c>
      <c r="D811" s="58">
        <v>817807</v>
      </c>
      <c r="E811" s="27" t="s">
        <v>2526</v>
      </c>
      <c r="F811" s="37">
        <v>9.7989999999999995</v>
      </c>
      <c r="G811" s="27" t="s">
        <v>257</v>
      </c>
      <c r="H811" s="27"/>
      <c r="I811" s="27" t="s">
        <v>53</v>
      </c>
      <c r="J811" s="27" t="s">
        <v>0</v>
      </c>
      <c r="K811" s="27" t="s">
        <v>0</v>
      </c>
      <c r="L811" s="27" t="s">
        <v>53</v>
      </c>
      <c r="M811" s="27" t="s">
        <v>2527</v>
      </c>
      <c r="N811" s="27" t="s">
        <v>104</v>
      </c>
      <c r="O811" s="27" t="s">
        <v>259</v>
      </c>
      <c r="P811" s="27" t="s">
        <v>57</v>
      </c>
      <c r="Q811" s="32" t="s">
        <v>2451</v>
      </c>
      <c r="R811" s="27">
        <v>205</v>
      </c>
      <c r="S811" s="27">
        <v>60</v>
      </c>
      <c r="T811" s="27">
        <v>16</v>
      </c>
      <c r="U811" s="27">
        <v>92</v>
      </c>
      <c r="V811" s="27" t="s">
        <v>70</v>
      </c>
      <c r="W811" s="27" t="s">
        <v>60</v>
      </c>
      <c r="X811" s="27" t="s">
        <v>61</v>
      </c>
      <c r="Y811" s="27" t="s">
        <v>62</v>
      </c>
      <c r="Z811" s="27" t="s">
        <v>90</v>
      </c>
      <c r="AA811" s="27" t="s">
        <v>122</v>
      </c>
      <c r="AB811" s="27" t="s">
        <v>53</v>
      </c>
      <c r="AC811" s="27" t="s">
        <v>0</v>
      </c>
      <c r="AD811" s="47">
        <v>1361</v>
      </c>
      <c r="AE811" s="47">
        <f t="shared" si="62"/>
        <v>1701.25</v>
      </c>
      <c r="AF811" s="48">
        <f t="shared" si="63"/>
        <v>614.49820000000011</v>
      </c>
      <c r="AG811" s="47">
        <f t="shared" si="64"/>
        <v>768.12275000000011</v>
      </c>
      <c r="AH811" s="49" t="s">
        <v>0</v>
      </c>
      <c r="AI811" s="50" t="s">
        <v>0</v>
      </c>
      <c r="AJ811" s="49"/>
      <c r="AK811" s="38">
        <f t="shared" si="65"/>
        <v>0</v>
      </c>
      <c r="AN811" s="3">
        <f t="shared" si="66"/>
        <v>1</v>
      </c>
      <c r="AO811" s="3"/>
    </row>
    <row r="812" spans="1:41" ht="13.15" customHeight="1" x14ac:dyDescent="0.25">
      <c r="A812" s="3"/>
      <c r="B812" s="3"/>
      <c r="C812" s="36" t="s">
        <v>15</v>
      </c>
      <c r="D812" s="58">
        <v>10288</v>
      </c>
      <c r="E812" s="27" t="s">
        <v>2528</v>
      </c>
      <c r="F812" s="37">
        <v>8.8940000000000001</v>
      </c>
      <c r="G812" s="27" t="s">
        <v>257</v>
      </c>
      <c r="H812" s="27"/>
      <c r="I812" s="27" t="s">
        <v>53</v>
      </c>
      <c r="J812" s="27" t="s">
        <v>0</v>
      </c>
      <c r="K812" s="27" t="s">
        <v>0</v>
      </c>
      <c r="L812" s="27" t="s">
        <v>53</v>
      </c>
      <c r="M812" s="27" t="s">
        <v>2529</v>
      </c>
      <c r="N812" s="27" t="s">
        <v>144</v>
      </c>
      <c r="O812" s="27" t="s">
        <v>265</v>
      </c>
      <c r="P812" s="27" t="s">
        <v>57</v>
      </c>
      <c r="Q812" s="32" t="s">
        <v>2451</v>
      </c>
      <c r="R812" s="27">
        <v>205</v>
      </c>
      <c r="S812" s="27">
        <v>60</v>
      </c>
      <c r="T812" s="27">
        <v>16</v>
      </c>
      <c r="U812" s="27">
        <v>92</v>
      </c>
      <c r="V812" s="27" t="s">
        <v>59</v>
      </c>
      <c r="W812" s="27" t="s">
        <v>60</v>
      </c>
      <c r="X812" s="27" t="s">
        <v>61</v>
      </c>
      <c r="Y812" s="27" t="s">
        <v>62</v>
      </c>
      <c r="Z812" s="27" t="s">
        <v>90</v>
      </c>
      <c r="AA812" s="27" t="s">
        <v>63</v>
      </c>
      <c r="AB812" s="27" t="s">
        <v>53</v>
      </c>
      <c r="AC812" s="27" t="s">
        <v>0</v>
      </c>
      <c r="AD812" s="47">
        <v>1406</v>
      </c>
      <c r="AE812" s="47">
        <f t="shared" si="62"/>
        <v>1757.5</v>
      </c>
      <c r="AF812" s="48">
        <f t="shared" si="63"/>
        <v>635.47720000000015</v>
      </c>
      <c r="AG812" s="47">
        <f t="shared" si="64"/>
        <v>794.34650000000022</v>
      </c>
      <c r="AH812" s="49" t="s">
        <v>0</v>
      </c>
      <c r="AI812" s="50" t="s">
        <v>0</v>
      </c>
      <c r="AJ812" s="49"/>
      <c r="AK812" s="38">
        <f t="shared" si="65"/>
        <v>0</v>
      </c>
      <c r="AN812" s="3">
        <f t="shared" si="66"/>
        <v>1</v>
      </c>
      <c r="AO812" s="3"/>
    </row>
    <row r="813" spans="1:41" ht="13.15" customHeight="1" x14ac:dyDescent="0.25">
      <c r="A813" s="3"/>
      <c r="B813" s="3"/>
      <c r="C813" s="36" t="s">
        <v>15</v>
      </c>
      <c r="D813" s="58">
        <v>522170</v>
      </c>
      <c r="E813" s="27" t="s">
        <v>2530</v>
      </c>
      <c r="F813" s="37">
        <v>8.8940000000000001</v>
      </c>
      <c r="G813" s="27" t="s">
        <v>257</v>
      </c>
      <c r="H813" s="27"/>
      <c r="I813" s="27" t="s">
        <v>53</v>
      </c>
      <c r="J813" s="27" t="s">
        <v>0</v>
      </c>
      <c r="K813" s="27" t="s">
        <v>0</v>
      </c>
      <c r="L813" s="27" t="s">
        <v>53</v>
      </c>
      <c r="M813" s="27" t="s">
        <v>2531</v>
      </c>
      <c r="N813" s="27" t="s">
        <v>272</v>
      </c>
      <c r="O813" s="27" t="s">
        <v>273</v>
      </c>
      <c r="P813" s="27" t="s">
        <v>57</v>
      </c>
      <c r="Q813" s="32" t="s">
        <v>2486</v>
      </c>
      <c r="R813" s="27">
        <v>205</v>
      </c>
      <c r="S813" s="27">
        <v>60</v>
      </c>
      <c r="T813" s="27">
        <v>16</v>
      </c>
      <c r="U813" s="27">
        <v>96</v>
      </c>
      <c r="V813" s="27" t="s">
        <v>59</v>
      </c>
      <c r="W813" s="27" t="s">
        <v>60</v>
      </c>
      <c r="X813" s="27" t="s">
        <v>72</v>
      </c>
      <c r="Y813" s="27" t="s">
        <v>62</v>
      </c>
      <c r="Z813" s="27" t="s">
        <v>90</v>
      </c>
      <c r="AA813" s="27" t="s">
        <v>63</v>
      </c>
      <c r="AB813" s="27" t="s">
        <v>53</v>
      </c>
      <c r="AC813" s="27" t="s">
        <v>0</v>
      </c>
      <c r="AD813" s="47">
        <v>1445</v>
      </c>
      <c r="AE813" s="47">
        <f t="shared" si="62"/>
        <v>1806.25</v>
      </c>
      <c r="AF813" s="48">
        <f t="shared" si="63"/>
        <v>653.65900000000011</v>
      </c>
      <c r="AG813" s="47">
        <f t="shared" si="64"/>
        <v>817.07375000000013</v>
      </c>
      <c r="AH813" s="49" t="s">
        <v>0</v>
      </c>
      <c r="AI813" s="50" t="s">
        <v>0</v>
      </c>
      <c r="AJ813" s="49"/>
      <c r="AK813" s="38">
        <f t="shared" si="65"/>
        <v>0</v>
      </c>
      <c r="AN813" s="3">
        <f t="shared" si="66"/>
        <v>1</v>
      </c>
      <c r="AO813" s="3"/>
    </row>
    <row r="814" spans="1:41" ht="13.15" customHeight="1" x14ac:dyDescent="0.25">
      <c r="A814" s="3"/>
      <c r="B814" s="3"/>
      <c r="C814" s="36" t="s">
        <v>15</v>
      </c>
      <c r="D814" s="58">
        <v>37377</v>
      </c>
      <c r="E814" s="27" t="s">
        <v>2532</v>
      </c>
      <c r="F814" s="37">
        <v>10.462999999999999</v>
      </c>
      <c r="G814" s="27" t="s">
        <v>285</v>
      </c>
      <c r="H814" s="27"/>
      <c r="I814" s="27" t="s">
        <v>53</v>
      </c>
      <c r="J814" s="27" t="s">
        <v>0</v>
      </c>
      <c r="K814" s="27" t="s">
        <v>0</v>
      </c>
      <c r="L814" s="27" t="s">
        <v>53</v>
      </c>
      <c r="M814" s="27" t="s">
        <v>2533</v>
      </c>
      <c r="N814" s="27" t="s">
        <v>154</v>
      </c>
      <c r="O814" s="27" t="s">
        <v>291</v>
      </c>
      <c r="P814" s="27" t="s">
        <v>57</v>
      </c>
      <c r="Q814" s="32" t="s">
        <v>2451</v>
      </c>
      <c r="R814" s="27">
        <v>215</v>
      </c>
      <c r="S814" s="27">
        <v>60</v>
      </c>
      <c r="T814" s="27">
        <v>16</v>
      </c>
      <c r="U814" s="27">
        <v>95</v>
      </c>
      <c r="V814" s="27" t="s">
        <v>59</v>
      </c>
      <c r="W814" s="27" t="s">
        <v>60</v>
      </c>
      <c r="X814" s="27" t="s">
        <v>72</v>
      </c>
      <c r="Y814" s="27" t="s">
        <v>62</v>
      </c>
      <c r="Z814" s="27" t="s">
        <v>90</v>
      </c>
      <c r="AA814" s="27" t="s">
        <v>122</v>
      </c>
      <c r="AB814" s="27" t="s">
        <v>53</v>
      </c>
      <c r="AC814" s="27" t="s">
        <v>0</v>
      </c>
      <c r="AD814" s="47">
        <v>1635</v>
      </c>
      <c r="AE814" s="47">
        <f t="shared" si="62"/>
        <v>2043.75</v>
      </c>
      <c r="AF814" s="48">
        <f t="shared" si="63"/>
        <v>742.23700000000008</v>
      </c>
      <c r="AG814" s="47">
        <f t="shared" si="64"/>
        <v>927.7962500000001</v>
      </c>
      <c r="AH814" s="49" t="s">
        <v>0</v>
      </c>
      <c r="AI814" s="50" t="s">
        <v>667</v>
      </c>
      <c r="AJ814" s="49"/>
      <c r="AK814" s="38">
        <f t="shared" si="65"/>
        <v>0</v>
      </c>
      <c r="AN814" s="3">
        <f t="shared" si="66"/>
        <v>0</v>
      </c>
      <c r="AO814" s="3"/>
    </row>
    <row r="815" spans="1:41" ht="13.15" customHeight="1" x14ac:dyDescent="0.25">
      <c r="A815" s="3"/>
      <c r="B815" s="3"/>
      <c r="C815" s="36" t="s">
        <v>15</v>
      </c>
      <c r="D815" s="58">
        <v>256522</v>
      </c>
      <c r="E815" s="27" t="s">
        <v>2534</v>
      </c>
      <c r="F815" s="37">
        <v>9.4960000000000004</v>
      </c>
      <c r="G815" s="27" t="s">
        <v>285</v>
      </c>
      <c r="H815" s="27"/>
      <c r="I815" s="27" t="s">
        <v>53</v>
      </c>
      <c r="J815" s="27" t="s">
        <v>0</v>
      </c>
      <c r="K815" s="27" t="s">
        <v>0</v>
      </c>
      <c r="L815" s="27" t="s">
        <v>53</v>
      </c>
      <c r="M815" s="27" t="s">
        <v>2535</v>
      </c>
      <c r="N815" s="27" t="s">
        <v>192</v>
      </c>
      <c r="O815" s="27" t="s">
        <v>294</v>
      </c>
      <c r="P815" s="27" t="s">
        <v>57</v>
      </c>
      <c r="Q815" s="32" t="s">
        <v>2486</v>
      </c>
      <c r="R815" s="27">
        <v>215</v>
      </c>
      <c r="S815" s="27">
        <v>60</v>
      </c>
      <c r="T815" s="27">
        <v>16</v>
      </c>
      <c r="U815" s="27">
        <v>99</v>
      </c>
      <c r="V815" s="27" t="s">
        <v>59</v>
      </c>
      <c r="W815" s="27" t="s">
        <v>60</v>
      </c>
      <c r="X815" s="27" t="s">
        <v>62</v>
      </c>
      <c r="Y815" s="27" t="s">
        <v>62</v>
      </c>
      <c r="Z815" s="27" t="s">
        <v>90</v>
      </c>
      <c r="AA815" s="27" t="s">
        <v>63</v>
      </c>
      <c r="AB815" s="27" t="s">
        <v>53</v>
      </c>
      <c r="AC815" s="27" t="s">
        <v>0</v>
      </c>
      <c r="AD815" s="47">
        <v>1609</v>
      </c>
      <c r="AE815" s="47">
        <f t="shared" si="62"/>
        <v>2011.25</v>
      </c>
      <c r="AF815" s="48">
        <f t="shared" si="63"/>
        <v>730.11580000000004</v>
      </c>
      <c r="AG815" s="47">
        <f t="shared" si="64"/>
        <v>912.64475000000004</v>
      </c>
      <c r="AH815" s="49" t="s">
        <v>0</v>
      </c>
      <c r="AI815" s="50" t="s">
        <v>0</v>
      </c>
      <c r="AJ815" s="49"/>
      <c r="AK815" s="38">
        <f t="shared" si="65"/>
        <v>0</v>
      </c>
      <c r="AN815" s="3">
        <f t="shared" si="66"/>
        <v>0</v>
      </c>
      <c r="AO815" s="3"/>
    </row>
    <row r="816" spans="1:41" ht="13.15" customHeight="1" x14ac:dyDescent="0.25">
      <c r="A816" s="3"/>
      <c r="B816" s="3"/>
      <c r="C816" s="36" t="s">
        <v>15</v>
      </c>
      <c r="D816" s="58">
        <v>353710</v>
      </c>
      <c r="E816" s="27" t="s">
        <v>2536</v>
      </c>
      <c r="F816" s="37">
        <v>9.9589999999999996</v>
      </c>
      <c r="G816" s="27" t="s">
        <v>298</v>
      </c>
      <c r="H816" s="27"/>
      <c r="I816" s="27" t="s">
        <v>53</v>
      </c>
      <c r="J816" s="27" t="s">
        <v>0</v>
      </c>
      <c r="K816" s="27" t="s">
        <v>0</v>
      </c>
      <c r="L816" s="27" t="s">
        <v>53</v>
      </c>
      <c r="M816" s="27" t="s">
        <v>2537</v>
      </c>
      <c r="N816" s="27" t="s">
        <v>169</v>
      </c>
      <c r="O816" s="27" t="s">
        <v>302</v>
      </c>
      <c r="P816" s="27" t="s">
        <v>57</v>
      </c>
      <c r="Q816" s="32" t="s">
        <v>2486</v>
      </c>
      <c r="R816" s="27">
        <v>225</v>
      </c>
      <c r="S816" s="27">
        <v>60</v>
      </c>
      <c r="T816" s="27">
        <v>16</v>
      </c>
      <c r="U816" s="27">
        <v>102</v>
      </c>
      <c r="V816" s="27" t="s">
        <v>59</v>
      </c>
      <c r="W816" s="27" t="s">
        <v>60</v>
      </c>
      <c r="X816" s="27" t="s">
        <v>62</v>
      </c>
      <c r="Y816" s="27" t="s">
        <v>62</v>
      </c>
      <c r="Z816" s="27" t="s">
        <v>90</v>
      </c>
      <c r="AA816" s="27" t="s">
        <v>63</v>
      </c>
      <c r="AB816" s="27" t="s">
        <v>53</v>
      </c>
      <c r="AC816" s="27" t="s">
        <v>0</v>
      </c>
      <c r="AD816" s="47">
        <v>1992</v>
      </c>
      <c r="AE816" s="47">
        <f t="shared" si="62"/>
        <v>2490</v>
      </c>
      <c r="AF816" s="48">
        <f t="shared" si="63"/>
        <v>908.67040000000009</v>
      </c>
      <c r="AG816" s="47">
        <f t="shared" si="64"/>
        <v>1135.8380000000002</v>
      </c>
      <c r="AH816" s="49" t="s">
        <v>0</v>
      </c>
      <c r="AI816" s="50" t="s">
        <v>0</v>
      </c>
      <c r="AJ816" s="49"/>
      <c r="AK816" s="38">
        <f t="shared" si="65"/>
        <v>0</v>
      </c>
      <c r="AN816" s="3">
        <f t="shared" si="66"/>
        <v>1</v>
      </c>
      <c r="AO816" s="3"/>
    </row>
    <row r="817" spans="1:41" ht="13.15" customHeight="1" x14ac:dyDescent="0.25">
      <c r="A817" s="3"/>
      <c r="B817" s="3"/>
      <c r="C817" s="36" t="s">
        <v>15</v>
      </c>
      <c r="D817" s="58">
        <v>875396</v>
      </c>
      <c r="E817" s="27" t="s">
        <v>2538</v>
      </c>
      <c r="F817" s="37">
        <v>7.2539999999999996</v>
      </c>
      <c r="G817" s="27" t="s">
        <v>2539</v>
      </c>
      <c r="H817" s="27"/>
      <c r="I817" s="27" t="s">
        <v>53</v>
      </c>
      <c r="J817" s="27" t="s">
        <v>0</v>
      </c>
      <c r="K817" s="27" t="s">
        <v>0</v>
      </c>
      <c r="L817" s="27" t="s">
        <v>53</v>
      </c>
      <c r="M817" s="27" t="s">
        <v>2540</v>
      </c>
      <c r="N817" s="27" t="s">
        <v>67</v>
      </c>
      <c r="O817" s="27" t="s">
        <v>2541</v>
      </c>
      <c r="P817" s="27" t="s">
        <v>57</v>
      </c>
      <c r="Q817" s="32" t="s">
        <v>2451</v>
      </c>
      <c r="R817" s="27">
        <v>185</v>
      </c>
      <c r="S817" s="27">
        <v>55</v>
      </c>
      <c r="T817" s="27">
        <v>15</v>
      </c>
      <c r="U817" s="27">
        <v>82</v>
      </c>
      <c r="V817" s="27" t="s">
        <v>70</v>
      </c>
      <c r="W817" s="27" t="s">
        <v>60</v>
      </c>
      <c r="X817" s="27" t="s">
        <v>61</v>
      </c>
      <c r="Y817" s="27" t="s">
        <v>62</v>
      </c>
      <c r="Z817" s="27" t="s">
        <v>90</v>
      </c>
      <c r="AA817" s="27" t="s">
        <v>136</v>
      </c>
      <c r="AB817" s="27" t="s">
        <v>53</v>
      </c>
      <c r="AC817" s="27" t="s">
        <v>0</v>
      </c>
      <c r="AD817" s="47">
        <v>1394</v>
      </c>
      <c r="AE817" s="47">
        <f t="shared" si="62"/>
        <v>1742.5</v>
      </c>
      <c r="AF817" s="48">
        <f t="shared" si="63"/>
        <v>629.88280000000009</v>
      </c>
      <c r="AG817" s="47">
        <f t="shared" si="64"/>
        <v>787.35350000000017</v>
      </c>
      <c r="AH817" s="49" t="s">
        <v>0</v>
      </c>
      <c r="AI817" s="50" t="s">
        <v>0</v>
      </c>
      <c r="AJ817" s="49"/>
      <c r="AK817" s="38">
        <f t="shared" si="65"/>
        <v>0</v>
      </c>
      <c r="AN817" s="3">
        <f t="shared" si="66"/>
        <v>0</v>
      </c>
      <c r="AO817" s="3"/>
    </row>
    <row r="818" spans="1:41" ht="13.15" customHeight="1" x14ac:dyDescent="0.25">
      <c r="A818" s="3"/>
      <c r="B818" s="3"/>
      <c r="C818" s="36" t="s">
        <v>15</v>
      </c>
      <c r="D818" s="58">
        <v>140326</v>
      </c>
      <c r="E818" s="27" t="s">
        <v>2542</v>
      </c>
      <c r="F818" s="37">
        <v>7.6189999999999998</v>
      </c>
      <c r="G818" s="27" t="s">
        <v>2543</v>
      </c>
      <c r="H818" s="27"/>
      <c r="I818" s="27" t="s">
        <v>53</v>
      </c>
      <c r="J818" s="27" t="s">
        <v>0</v>
      </c>
      <c r="K818" s="27" t="s">
        <v>0</v>
      </c>
      <c r="L818" s="27" t="s">
        <v>53</v>
      </c>
      <c r="M818" s="27" t="s">
        <v>2544</v>
      </c>
      <c r="N818" s="27" t="s">
        <v>349</v>
      </c>
      <c r="O818" s="27" t="s">
        <v>2545</v>
      </c>
      <c r="P818" s="27" t="s">
        <v>57</v>
      </c>
      <c r="Q818" s="32" t="s">
        <v>2451</v>
      </c>
      <c r="R818" s="27">
        <v>195</v>
      </c>
      <c r="S818" s="27">
        <v>55</v>
      </c>
      <c r="T818" s="27">
        <v>15</v>
      </c>
      <c r="U818" s="27">
        <v>85</v>
      </c>
      <c r="V818" s="27" t="s">
        <v>59</v>
      </c>
      <c r="W818" s="27" t="s">
        <v>60</v>
      </c>
      <c r="X818" s="27" t="s">
        <v>61</v>
      </c>
      <c r="Y818" s="27" t="s">
        <v>62</v>
      </c>
      <c r="Z818" s="27" t="s">
        <v>90</v>
      </c>
      <c r="AA818" s="27" t="s">
        <v>63</v>
      </c>
      <c r="AB818" s="27" t="s">
        <v>53</v>
      </c>
      <c r="AC818" s="27" t="s">
        <v>0</v>
      </c>
      <c r="AD818" s="47">
        <v>1413</v>
      </c>
      <c r="AE818" s="47">
        <f t="shared" si="62"/>
        <v>1766.25</v>
      </c>
      <c r="AF818" s="48">
        <f t="shared" si="63"/>
        <v>638.74060000000009</v>
      </c>
      <c r="AG818" s="47">
        <f t="shared" si="64"/>
        <v>798.42575000000011</v>
      </c>
      <c r="AH818" s="49" t="s">
        <v>0</v>
      </c>
      <c r="AI818" s="50" t="s">
        <v>0</v>
      </c>
      <c r="AJ818" s="49"/>
      <c r="AK818" s="38">
        <f t="shared" si="65"/>
        <v>0</v>
      </c>
      <c r="AN818" s="3">
        <f t="shared" si="66"/>
        <v>1</v>
      </c>
      <c r="AO818" s="3"/>
    </row>
    <row r="819" spans="1:41" ht="13.15" customHeight="1" x14ac:dyDescent="0.25">
      <c r="A819" s="3"/>
      <c r="B819" s="3"/>
      <c r="C819" s="36" t="s">
        <v>15</v>
      </c>
      <c r="D819" s="58">
        <v>534307</v>
      </c>
      <c r="E819" s="27" t="s">
        <v>2546</v>
      </c>
      <c r="F819" s="37">
        <v>8.2490000000000006</v>
      </c>
      <c r="G819" s="27" t="s">
        <v>372</v>
      </c>
      <c r="H819" s="27"/>
      <c r="I819" s="27" t="s">
        <v>53</v>
      </c>
      <c r="J819" s="27" t="s">
        <v>0</v>
      </c>
      <c r="K819" s="27" t="s">
        <v>0</v>
      </c>
      <c r="L819" s="27" t="s">
        <v>53</v>
      </c>
      <c r="M819" s="27" t="s">
        <v>2547</v>
      </c>
      <c r="N819" s="27" t="s">
        <v>2548</v>
      </c>
      <c r="O819" s="27" t="s">
        <v>2549</v>
      </c>
      <c r="P819" s="27" t="s">
        <v>57</v>
      </c>
      <c r="Q819" s="32" t="s">
        <v>2451</v>
      </c>
      <c r="R819" s="27">
        <v>195</v>
      </c>
      <c r="S819" s="27">
        <v>55</v>
      </c>
      <c r="T819" s="27">
        <v>16</v>
      </c>
      <c r="U819" s="27">
        <v>87</v>
      </c>
      <c r="V819" s="27" t="s">
        <v>70</v>
      </c>
      <c r="W819" s="27" t="s">
        <v>60</v>
      </c>
      <c r="X819" s="27" t="s">
        <v>61</v>
      </c>
      <c r="Y819" s="27" t="s">
        <v>62</v>
      </c>
      <c r="Z819" s="27" t="s">
        <v>90</v>
      </c>
      <c r="AA819" s="27" t="s">
        <v>122</v>
      </c>
      <c r="AB819" s="27" t="s">
        <v>53</v>
      </c>
      <c r="AC819" s="27" t="s">
        <v>0</v>
      </c>
      <c r="AD819" s="47">
        <v>1466</v>
      </c>
      <c r="AE819" s="47">
        <f t="shared" si="62"/>
        <v>1832.5</v>
      </c>
      <c r="AF819" s="48">
        <f t="shared" si="63"/>
        <v>663.44920000000013</v>
      </c>
      <c r="AG819" s="47">
        <f t="shared" si="64"/>
        <v>829.31150000000014</v>
      </c>
      <c r="AH819" s="49" t="s">
        <v>0</v>
      </c>
      <c r="AI819" s="50" t="s">
        <v>0</v>
      </c>
      <c r="AJ819" s="49"/>
      <c r="AK819" s="38">
        <f t="shared" si="65"/>
        <v>0</v>
      </c>
      <c r="AN819" s="3">
        <f t="shared" si="66"/>
        <v>0</v>
      </c>
      <c r="AO819" s="3"/>
    </row>
    <row r="820" spans="1:41" ht="13.15" customHeight="1" x14ac:dyDescent="0.25">
      <c r="A820" s="3"/>
      <c r="B820" s="3"/>
      <c r="C820" s="36" t="s">
        <v>15</v>
      </c>
      <c r="D820" s="58">
        <v>418434</v>
      </c>
      <c r="E820" s="27" t="s">
        <v>2550</v>
      </c>
      <c r="F820" s="37">
        <v>8.2490000000000006</v>
      </c>
      <c r="G820" s="27" t="s">
        <v>372</v>
      </c>
      <c r="H820" s="27"/>
      <c r="I820" s="27" t="s">
        <v>53</v>
      </c>
      <c r="J820" s="27" t="s">
        <v>0</v>
      </c>
      <c r="K820" s="27" t="s">
        <v>0</v>
      </c>
      <c r="L820" s="27" t="s">
        <v>53</v>
      </c>
      <c r="M820" s="27" t="s">
        <v>2551</v>
      </c>
      <c r="N820" s="27" t="s">
        <v>181</v>
      </c>
      <c r="O820" s="27" t="s">
        <v>377</v>
      </c>
      <c r="P820" s="27" t="s">
        <v>57</v>
      </c>
      <c r="Q820" s="32" t="s">
        <v>2451</v>
      </c>
      <c r="R820" s="27">
        <v>195</v>
      </c>
      <c r="S820" s="27">
        <v>55</v>
      </c>
      <c r="T820" s="27">
        <v>16</v>
      </c>
      <c r="U820" s="27">
        <v>87</v>
      </c>
      <c r="V820" s="27" t="s">
        <v>59</v>
      </c>
      <c r="W820" s="27" t="s">
        <v>60</v>
      </c>
      <c r="X820" s="27" t="s">
        <v>61</v>
      </c>
      <c r="Y820" s="27" t="s">
        <v>62</v>
      </c>
      <c r="Z820" s="27" t="s">
        <v>90</v>
      </c>
      <c r="AA820" s="27" t="s">
        <v>122</v>
      </c>
      <c r="AB820" s="27" t="s">
        <v>53</v>
      </c>
      <c r="AC820" s="27" t="s">
        <v>0</v>
      </c>
      <c r="AD820" s="47">
        <v>1465</v>
      </c>
      <c r="AE820" s="47">
        <f t="shared" si="62"/>
        <v>1831.25</v>
      </c>
      <c r="AF820" s="48">
        <f t="shared" si="63"/>
        <v>662.98300000000017</v>
      </c>
      <c r="AG820" s="47">
        <f t="shared" si="64"/>
        <v>828.72875000000022</v>
      </c>
      <c r="AH820" s="49" t="s">
        <v>0</v>
      </c>
      <c r="AI820" s="50" t="s">
        <v>0</v>
      </c>
      <c r="AJ820" s="49"/>
      <c r="AK820" s="38">
        <f t="shared" si="65"/>
        <v>0</v>
      </c>
      <c r="AN820" s="3">
        <f t="shared" si="66"/>
        <v>0</v>
      </c>
      <c r="AO820" s="3"/>
    </row>
    <row r="821" spans="1:41" ht="13.15" customHeight="1" x14ac:dyDescent="0.25">
      <c r="A821" s="3"/>
      <c r="B821" s="3"/>
      <c r="C821" s="36" t="s">
        <v>15</v>
      </c>
      <c r="D821" s="58">
        <v>576696</v>
      </c>
      <c r="E821" s="27" t="s">
        <v>2552</v>
      </c>
      <c r="F821" s="37">
        <v>8.18</v>
      </c>
      <c r="G821" s="27" t="s">
        <v>372</v>
      </c>
      <c r="H821" s="27"/>
      <c r="I821" s="27" t="s">
        <v>53</v>
      </c>
      <c r="J821" s="27" t="s">
        <v>0</v>
      </c>
      <c r="K821" s="27" t="s">
        <v>0</v>
      </c>
      <c r="L821" s="27" t="s">
        <v>53</v>
      </c>
      <c r="M821" s="27" t="s">
        <v>2553</v>
      </c>
      <c r="N821" s="27" t="s">
        <v>128</v>
      </c>
      <c r="O821" s="27" t="s">
        <v>380</v>
      </c>
      <c r="P821" s="27" t="s">
        <v>57</v>
      </c>
      <c r="Q821" s="32" t="s">
        <v>2486</v>
      </c>
      <c r="R821" s="27">
        <v>195</v>
      </c>
      <c r="S821" s="27">
        <v>55</v>
      </c>
      <c r="T821" s="27">
        <v>16</v>
      </c>
      <c r="U821" s="27">
        <v>91</v>
      </c>
      <c r="V821" s="27" t="s">
        <v>59</v>
      </c>
      <c r="W821" s="27" t="s">
        <v>60</v>
      </c>
      <c r="X821" s="27" t="s">
        <v>61</v>
      </c>
      <c r="Y821" s="27" t="s">
        <v>62</v>
      </c>
      <c r="Z821" s="27" t="s">
        <v>90</v>
      </c>
      <c r="AA821" s="27" t="s">
        <v>63</v>
      </c>
      <c r="AB821" s="27" t="s">
        <v>53</v>
      </c>
      <c r="AC821" s="27" t="s">
        <v>0</v>
      </c>
      <c r="AD821" s="47">
        <v>1534</v>
      </c>
      <c r="AE821" s="47">
        <f t="shared" si="62"/>
        <v>1917.5</v>
      </c>
      <c r="AF821" s="48">
        <f t="shared" si="63"/>
        <v>695.15080000000012</v>
      </c>
      <c r="AG821" s="47">
        <f t="shared" si="64"/>
        <v>868.9385000000002</v>
      </c>
      <c r="AH821" s="49" t="s">
        <v>0</v>
      </c>
      <c r="AI821" s="50" t="s">
        <v>0</v>
      </c>
      <c r="AJ821" s="49"/>
      <c r="AK821" s="38">
        <f t="shared" si="65"/>
        <v>0</v>
      </c>
      <c r="AN821" s="3">
        <f t="shared" si="66"/>
        <v>0</v>
      </c>
      <c r="AO821" s="3"/>
    </row>
    <row r="822" spans="1:41" ht="13.15" customHeight="1" x14ac:dyDescent="0.25">
      <c r="A822" s="3"/>
      <c r="B822" s="3"/>
      <c r="C822" s="36" t="s">
        <v>15</v>
      </c>
      <c r="D822" s="58">
        <v>152633</v>
      </c>
      <c r="E822" s="27" t="s">
        <v>2554</v>
      </c>
      <c r="F822" s="37">
        <v>8.8190000000000008</v>
      </c>
      <c r="G822" s="27" t="s">
        <v>382</v>
      </c>
      <c r="H822" s="27"/>
      <c r="I822" s="27" t="s">
        <v>53</v>
      </c>
      <c r="J822" s="27" t="s">
        <v>0</v>
      </c>
      <c r="K822" s="27" t="s">
        <v>0</v>
      </c>
      <c r="L822" s="27" t="s">
        <v>53</v>
      </c>
      <c r="M822" s="27" t="s">
        <v>2555</v>
      </c>
      <c r="N822" s="27" t="s">
        <v>116</v>
      </c>
      <c r="O822" s="27" t="s">
        <v>384</v>
      </c>
      <c r="P822" s="27" t="s">
        <v>57</v>
      </c>
      <c r="Q822" s="32" t="s">
        <v>2451</v>
      </c>
      <c r="R822" s="27">
        <v>205</v>
      </c>
      <c r="S822" s="27">
        <v>55</v>
      </c>
      <c r="T822" s="27">
        <v>16</v>
      </c>
      <c r="U822" s="27">
        <v>91</v>
      </c>
      <c r="V822" s="27" t="s">
        <v>70</v>
      </c>
      <c r="W822" s="27" t="s">
        <v>60</v>
      </c>
      <c r="X822" s="27" t="s">
        <v>61</v>
      </c>
      <c r="Y822" s="27" t="s">
        <v>62</v>
      </c>
      <c r="Z822" s="27" t="s">
        <v>90</v>
      </c>
      <c r="AA822" s="27" t="s">
        <v>63</v>
      </c>
      <c r="AB822" s="27" t="s">
        <v>53</v>
      </c>
      <c r="AC822" s="27" t="s">
        <v>0</v>
      </c>
      <c r="AD822" s="47">
        <v>1271</v>
      </c>
      <c r="AE822" s="47">
        <f t="shared" si="62"/>
        <v>1588.75</v>
      </c>
      <c r="AF822" s="48">
        <f t="shared" si="63"/>
        <v>572.54020000000014</v>
      </c>
      <c r="AG822" s="47">
        <f t="shared" si="64"/>
        <v>715.67525000000023</v>
      </c>
      <c r="AH822" s="49" t="s">
        <v>0</v>
      </c>
      <c r="AI822" s="50" t="s">
        <v>0</v>
      </c>
      <c r="AJ822" s="49"/>
      <c r="AK822" s="38">
        <f t="shared" si="65"/>
        <v>0</v>
      </c>
      <c r="AN822" s="3">
        <f t="shared" si="66"/>
        <v>1</v>
      </c>
      <c r="AO822" s="3"/>
    </row>
    <row r="823" spans="1:41" ht="13.15" customHeight="1" x14ac:dyDescent="0.25">
      <c r="A823" s="3"/>
      <c r="B823" s="3"/>
      <c r="C823" s="36" t="s">
        <v>15</v>
      </c>
      <c r="D823" s="58">
        <v>310225</v>
      </c>
      <c r="E823" s="27" t="s">
        <v>2556</v>
      </c>
      <c r="F823" s="37">
        <v>8.8190000000000008</v>
      </c>
      <c r="G823" s="27" t="s">
        <v>382</v>
      </c>
      <c r="H823" s="27"/>
      <c r="I823" s="27" t="s">
        <v>53</v>
      </c>
      <c r="J823" s="27" t="s">
        <v>0</v>
      </c>
      <c r="K823" s="27" t="s">
        <v>0</v>
      </c>
      <c r="L823" s="27" t="s">
        <v>53</v>
      </c>
      <c r="M823" s="27" t="s">
        <v>2557</v>
      </c>
      <c r="N823" s="27" t="s">
        <v>128</v>
      </c>
      <c r="O823" s="27" t="s">
        <v>389</v>
      </c>
      <c r="P823" s="27" t="s">
        <v>57</v>
      </c>
      <c r="Q823" s="32" t="s">
        <v>2451</v>
      </c>
      <c r="R823" s="27">
        <v>205</v>
      </c>
      <c r="S823" s="27">
        <v>55</v>
      </c>
      <c r="T823" s="27">
        <v>16</v>
      </c>
      <c r="U823" s="27">
        <v>91</v>
      </c>
      <c r="V823" s="27" t="s">
        <v>59</v>
      </c>
      <c r="W823" s="27" t="s">
        <v>60</v>
      </c>
      <c r="X823" s="27" t="s">
        <v>61</v>
      </c>
      <c r="Y823" s="27" t="s">
        <v>62</v>
      </c>
      <c r="Z823" s="27" t="s">
        <v>90</v>
      </c>
      <c r="AA823" s="27" t="s">
        <v>63</v>
      </c>
      <c r="AB823" s="27" t="s">
        <v>53</v>
      </c>
      <c r="AC823" s="27" t="s">
        <v>0</v>
      </c>
      <c r="AD823" s="47">
        <v>1329</v>
      </c>
      <c r="AE823" s="47">
        <f t="shared" si="62"/>
        <v>1661.25</v>
      </c>
      <c r="AF823" s="48">
        <f t="shared" si="63"/>
        <v>599.57979999999998</v>
      </c>
      <c r="AG823" s="47">
        <f t="shared" si="64"/>
        <v>749.47474999999997</v>
      </c>
      <c r="AH823" s="49" t="s">
        <v>0</v>
      </c>
      <c r="AI823" s="50" t="s">
        <v>0</v>
      </c>
      <c r="AJ823" s="49"/>
      <c r="AK823" s="38">
        <f t="shared" si="65"/>
        <v>0</v>
      </c>
      <c r="AN823" s="3">
        <f t="shared" si="66"/>
        <v>1</v>
      </c>
      <c r="AO823" s="3"/>
    </row>
    <row r="824" spans="1:41" ht="13.15" customHeight="1" x14ac:dyDescent="0.25">
      <c r="A824" s="3"/>
      <c r="B824" s="3"/>
      <c r="C824" s="36" t="s">
        <v>15</v>
      </c>
      <c r="D824" s="58">
        <v>706036</v>
      </c>
      <c r="E824" s="27" t="s">
        <v>2558</v>
      </c>
      <c r="F824" s="37">
        <v>8.8190000000000008</v>
      </c>
      <c r="G824" s="27" t="s">
        <v>382</v>
      </c>
      <c r="H824" s="27"/>
      <c r="I824" s="27" t="s">
        <v>53</v>
      </c>
      <c r="J824" s="27" t="s">
        <v>0</v>
      </c>
      <c r="K824" s="27" t="s">
        <v>0</v>
      </c>
      <c r="L824" s="27" t="s">
        <v>53</v>
      </c>
      <c r="M824" s="27" t="s">
        <v>2559</v>
      </c>
      <c r="N824" s="27" t="s">
        <v>397</v>
      </c>
      <c r="O824" s="27" t="s">
        <v>398</v>
      </c>
      <c r="P824" s="27" t="s">
        <v>57</v>
      </c>
      <c r="Q824" s="32" t="s">
        <v>2486</v>
      </c>
      <c r="R824" s="27">
        <v>205</v>
      </c>
      <c r="S824" s="27">
        <v>55</v>
      </c>
      <c r="T824" s="27">
        <v>16</v>
      </c>
      <c r="U824" s="27">
        <v>94</v>
      </c>
      <c r="V824" s="27" t="s">
        <v>59</v>
      </c>
      <c r="W824" s="27" t="s">
        <v>60</v>
      </c>
      <c r="X824" s="27" t="s">
        <v>61</v>
      </c>
      <c r="Y824" s="27" t="s">
        <v>62</v>
      </c>
      <c r="Z824" s="27" t="s">
        <v>90</v>
      </c>
      <c r="AA824" s="27" t="s">
        <v>63</v>
      </c>
      <c r="AB824" s="27" t="s">
        <v>53</v>
      </c>
      <c r="AC824" s="27" t="s">
        <v>0</v>
      </c>
      <c r="AD824" s="47">
        <v>1430</v>
      </c>
      <c r="AE824" s="47">
        <f t="shared" si="62"/>
        <v>1787.5</v>
      </c>
      <c r="AF824" s="48">
        <f t="shared" si="63"/>
        <v>646.66600000000005</v>
      </c>
      <c r="AG824" s="47">
        <f t="shared" si="64"/>
        <v>808.3325000000001</v>
      </c>
      <c r="AH824" s="49" t="s">
        <v>0</v>
      </c>
      <c r="AI824" s="50" t="s">
        <v>0</v>
      </c>
      <c r="AJ824" s="49"/>
      <c r="AK824" s="38">
        <f t="shared" si="65"/>
        <v>0</v>
      </c>
      <c r="AN824" s="3">
        <f t="shared" si="66"/>
        <v>1</v>
      </c>
      <c r="AO824" s="3"/>
    </row>
    <row r="825" spans="1:41" ht="13.15" customHeight="1" x14ac:dyDescent="0.25">
      <c r="A825" s="3"/>
      <c r="B825" s="3"/>
      <c r="C825" s="36" t="s">
        <v>15</v>
      </c>
      <c r="D825" s="58">
        <v>165470</v>
      </c>
      <c r="E825" s="27" t="s">
        <v>2560</v>
      </c>
      <c r="F825" s="37">
        <v>8.8190000000000008</v>
      </c>
      <c r="G825" s="27" t="s">
        <v>382</v>
      </c>
      <c r="H825" s="27"/>
      <c r="I825" s="27" t="s">
        <v>53</v>
      </c>
      <c r="J825" s="27" t="s">
        <v>0</v>
      </c>
      <c r="K825" s="27" t="s">
        <v>0</v>
      </c>
      <c r="L825" s="27" t="s">
        <v>53</v>
      </c>
      <c r="M825" s="27" t="s">
        <v>2561</v>
      </c>
      <c r="N825" s="27" t="s">
        <v>403</v>
      </c>
      <c r="O825" s="27" t="s">
        <v>404</v>
      </c>
      <c r="P825" s="27" t="s">
        <v>57</v>
      </c>
      <c r="Q825" s="32" t="s">
        <v>2486</v>
      </c>
      <c r="R825" s="27">
        <v>205</v>
      </c>
      <c r="S825" s="27">
        <v>55</v>
      </c>
      <c r="T825" s="27">
        <v>16</v>
      </c>
      <c r="U825" s="27">
        <v>94</v>
      </c>
      <c r="V825" s="27" t="s">
        <v>282</v>
      </c>
      <c r="W825" s="27" t="s">
        <v>60</v>
      </c>
      <c r="X825" s="27" t="s">
        <v>61</v>
      </c>
      <c r="Y825" s="27" t="s">
        <v>62</v>
      </c>
      <c r="Z825" s="27" t="s">
        <v>90</v>
      </c>
      <c r="AA825" s="27" t="s">
        <v>136</v>
      </c>
      <c r="AB825" s="27" t="s">
        <v>53</v>
      </c>
      <c r="AC825" s="27" t="s">
        <v>0</v>
      </c>
      <c r="AD825" s="47">
        <v>1533</v>
      </c>
      <c r="AE825" s="47">
        <f t="shared" si="62"/>
        <v>1916.25</v>
      </c>
      <c r="AF825" s="48">
        <f t="shared" si="63"/>
        <v>694.68460000000016</v>
      </c>
      <c r="AG825" s="47">
        <f t="shared" si="64"/>
        <v>868.35575000000017</v>
      </c>
      <c r="AH825" s="49" t="s">
        <v>0</v>
      </c>
      <c r="AI825" s="50" t="s">
        <v>0</v>
      </c>
      <c r="AJ825" s="49"/>
      <c r="AK825" s="38">
        <f t="shared" si="65"/>
        <v>0</v>
      </c>
      <c r="AN825" s="3">
        <f t="shared" si="66"/>
        <v>1</v>
      </c>
      <c r="AO825" s="3"/>
    </row>
    <row r="826" spans="1:41" ht="13.15" customHeight="1" x14ac:dyDescent="0.25">
      <c r="A826" s="3"/>
      <c r="B826" s="3"/>
      <c r="C826" s="36" t="s">
        <v>15</v>
      </c>
      <c r="D826" s="58">
        <v>577483</v>
      </c>
      <c r="E826" s="27" t="s">
        <v>2562</v>
      </c>
      <c r="F826" s="37">
        <v>8.8940000000000001</v>
      </c>
      <c r="G826" s="27" t="s">
        <v>406</v>
      </c>
      <c r="H826" s="27"/>
      <c r="I826" s="27" t="s">
        <v>53</v>
      </c>
      <c r="J826" s="27" t="s">
        <v>0</v>
      </c>
      <c r="K826" s="27" t="s">
        <v>0</v>
      </c>
      <c r="L826" s="27" t="s">
        <v>53</v>
      </c>
      <c r="M826" s="27" t="s">
        <v>2563</v>
      </c>
      <c r="N826" s="27" t="s">
        <v>317</v>
      </c>
      <c r="O826" s="27" t="s">
        <v>408</v>
      </c>
      <c r="P826" s="27" t="s">
        <v>57</v>
      </c>
      <c r="Q826" s="32" t="s">
        <v>2451</v>
      </c>
      <c r="R826" s="27">
        <v>215</v>
      </c>
      <c r="S826" s="27">
        <v>55</v>
      </c>
      <c r="T826" s="27">
        <v>16</v>
      </c>
      <c r="U826" s="27">
        <v>93</v>
      </c>
      <c r="V826" s="27" t="s">
        <v>59</v>
      </c>
      <c r="W826" s="27" t="s">
        <v>60</v>
      </c>
      <c r="X826" s="27" t="s">
        <v>72</v>
      </c>
      <c r="Y826" s="27" t="s">
        <v>62</v>
      </c>
      <c r="Z826" s="27" t="s">
        <v>90</v>
      </c>
      <c r="AA826" s="27" t="s">
        <v>63</v>
      </c>
      <c r="AB826" s="27" t="s">
        <v>53</v>
      </c>
      <c r="AC826" s="27" t="s">
        <v>0</v>
      </c>
      <c r="AD826" s="47">
        <v>1712</v>
      </c>
      <c r="AE826" s="47">
        <f t="shared" si="62"/>
        <v>2140</v>
      </c>
      <c r="AF826" s="48">
        <f t="shared" si="63"/>
        <v>778.13440000000014</v>
      </c>
      <c r="AG826" s="47">
        <f t="shared" si="64"/>
        <v>972.66800000000012</v>
      </c>
      <c r="AH826" s="49" t="s">
        <v>0</v>
      </c>
      <c r="AI826" s="50" t="s">
        <v>0</v>
      </c>
      <c r="AJ826" s="49"/>
      <c r="AK826" s="38">
        <f t="shared" si="65"/>
        <v>0</v>
      </c>
      <c r="AN826" s="3">
        <f t="shared" si="66"/>
        <v>0</v>
      </c>
      <c r="AO826" s="3"/>
    </row>
    <row r="827" spans="1:41" ht="13.15" customHeight="1" x14ac:dyDescent="0.25">
      <c r="A827" s="3"/>
      <c r="B827" s="3"/>
      <c r="C827" s="36" t="s">
        <v>15</v>
      </c>
      <c r="D827" s="58">
        <v>102798</v>
      </c>
      <c r="E827" s="27" t="s">
        <v>2564</v>
      </c>
      <c r="F827" s="37">
        <v>8.8940000000000001</v>
      </c>
      <c r="G827" s="27" t="s">
        <v>406</v>
      </c>
      <c r="H827" s="27"/>
      <c r="I827" s="27" t="s">
        <v>53</v>
      </c>
      <c r="J827" s="27" t="s">
        <v>0</v>
      </c>
      <c r="K827" s="27" t="s">
        <v>0</v>
      </c>
      <c r="L827" s="27" t="s">
        <v>53</v>
      </c>
      <c r="M827" s="27" t="s">
        <v>2565</v>
      </c>
      <c r="N827" s="27" t="s">
        <v>323</v>
      </c>
      <c r="O827" s="27" t="s">
        <v>411</v>
      </c>
      <c r="P827" s="27" t="s">
        <v>57</v>
      </c>
      <c r="Q827" s="32" t="s">
        <v>2486</v>
      </c>
      <c r="R827" s="27">
        <v>215</v>
      </c>
      <c r="S827" s="27">
        <v>55</v>
      </c>
      <c r="T827" s="27">
        <v>16</v>
      </c>
      <c r="U827" s="27">
        <v>97</v>
      </c>
      <c r="V827" s="27" t="s">
        <v>59</v>
      </c>
      <c r="W827" s="27" t="s">
        <v>60</v>
      </c>
      <c r="X827" s="27" t="s">
        <v>72</v>
      </c>
      <c r="Y827" s="27" t="s">
        <v>62</v>
      </c>
      <c r="Z827" s="27" t="s">
        <v>90</v>
      </c>
      <c r="AA827" s="27" t="s">
        <v>63</v>
      </c>
      <c r="AB827" s="27" t="s">
        <v>53</v>
      </c>
      <c r="AC827" s="27" t="s">
        <v>0</v>
      </c>
      <c r="AD827" s="47">
        <v>1667</v>
      </c>
      <c r="AE827" s="47">
        <f t="shared" si="62"/>
        <v>2083.75</v>
      </c>
      <c r="AF827" s="48">
        <f t="shared" si="63"/>
        <v>757.1554000000001</v>
      </c>
      <c r="AG827" s="47">
        <f t="shared" si="64"/>
        <v>946.44425000000012</v>
      </c>
      <c r="AH827" s="49" t="s">
        <v>0</v>
      </c>
      <c r="AI827" s="50" t="s">
        <v>0</v>
      </c>
      <c r="AJ827" s="49"/>
      <c r="AK827" s="38">
        <f t="shared" si="65"/>
        <v>0</v>
      </c>
      <c r="AN827" s="3">
        <f t="shared" si="66"/>
        <v>0</v>
      </c>
      <c r="AO827" s="3"/>
    </row>
    <row r="828" spans="1:41" ht="13.15" customHeight="1" x14ac:dyDescent="0.25">
      <c r="A828" s="3"/>
      <c r="B828" s="3"/>
      <c r="C828" s="36" t="s">
        <v>15</v>
      </c>
      <c r="D828" s="58">
        <v>663641</v>
      </c>
      <c r="E828" s="27" t="s">
        <v>2566</v>
      </c>
      <c r="F828" s="37">
        <v>9.4960000000000004</v>
      </c>
      <c r="G828" s="27" t="s">
        <v>415</v>
      </c>
      <c r="H828" s="27"/>
      <c r="I828" s="27" t="s">
        <v>53</v>
      </c>
      <c r="J828" s="27" t="s">
        <v>0</v>
      </c>
      <c r="K828" s="27" t="s">
        <v>0</v>
      </c>
      <c r="L828" s="27" t="s">
        <v>53</v>
      </c>
      <c r="M828" s="27" t="s">
        <v>2567</v>
      </c>
      <c r="N828" s="27" t="s">
        <v>154</v>
      </c>
      <c r="O828" s="27" t="s">
        <v>2568</v>
      </c>
      <c r="P828" s="27" t="s">
        <v>57</v>
      </c>
      <c r="Q828" s="32" t="s">
        <v>2451</v>
      </c>
      <c r="R828" s="27">
        <v>225</v>
      </c>
      <c r="S828" s="27">
        <v>55</v>
      </c>
      <c r="T828" s="27">
        <v>16</v>
      </c>
      <c r="U828" s="27">
        <v>95</v>
      </c>
      <c r="V828" s="27" t="s">
        <v>59</v>
      </c>
      <c r="W828" s="27" t="s">
        <v>60</v>
      </c>
      <c r="X828" s="27" t="s">
        <v>72</v>
      </c>
      <c r="Y828" s="27" t="s">
        <v>62</v>
      </c>
      <c r="Z828" s="27" t="s">
        <v>90</v>
      </c>
      <c r="AA828" s="27" t="s">
        <v>63</v>
      </c>
      <c r="AB828" s="27" t="s">
        <v>53</v>
      </c>
      <c r="AC828" s="27" t="s">
        <v>0</v>
      </c>
      <c r="AD828" s="47">
        <v>1771</v>
      </c>
      <c r="AE828" s="47">
        <f t="shared" si="62"/>
        <v>2213.75</v>
      </c>
      <c r="AF828" s="48">
        <f t="shared" si="63"/>
        <v>805.64020000000005</v>
      </c>
      <c r="AG828" s="47">
        <f t="shared" si="64"/>
        <v>1007.05025</v>
      </c>
      <c r="AH828" s="49" t="s">
        <v>0</v>
      </c>
      <c r="AI828" s="50" t="s">
        <v>0</v>
      </c>
      <c r="AJ828" s="49"/>
      <c r="AK828" s="38">
        <f t="shared" si="65"/>
        <v>0</v>
      </c>
      <c r="AN828" s="3">
        <f t="shared" si="66"/>
        <v>1</v>
      </c>
      <c r="AO828" s="3"/>
    </row>
    <row r="829" spans="1:41" ht="13.15" customHeight="1" x14ac:dyDescent="0.25">
      <c r="A829" s="3"/>
      <c r="B829" s="3"/>
      <c r="C829" s="36" t="s">
        <v>15</v>
      </c>
      <c r="D829" s="58">
        <v>218089</v>
      </c>
      <c r="E829" s="27" t="s">
        <v>2569</v>
      </c>
      <c r="F829" s="37">
        <v>9.4960000000000004</v>
      </c>
      <c r="G829" s="27" t="s">
        <v>415</v>
      </c>
      <c r="H829" s="27"/>
      <c r="I829" s="27" t="s">
        <v>53</v>
      </c>
      <c r="J829" s="27" t="s">
        <v>0</v>
      </c>
      <c r="K829" s="27" t="s">
        <v>0</v>
      </c>
      <c r="L829" s="27" t="s">
        <v>53</v>
      </c>
      <c r="M829" s="27" t="s">
        <v>2570</v>
      </c>
      <c r="N829" s="27" t="s">
        <v>192</v>
      </c>
      <c r="O829" s="27" t="s">
        <v>417</v>
      </c>
      <c r="P829" s="27" t="s">
        <v>57</v>
      </c>
      <c r="Q829" s="32" t="s">
        <v>2486</v>
      </c>
      <c r="R829" s="27">
        <v>225</v>
      </c>
      <c r="S829" s="27">
        <v>55</v>
      </c>
      <c r="T829" s="27">
        <v>16</v>
      </c>
      <c r="U829" s="27">
        <v>99</v>
      </c>
      <c r="V829" s="27" t="s">
        <v>59</v>
      </c>
      <c r="W829" s="27" t="s">
        <v>60</v>
      </c>
      <c r="X829" s="27" t="s">
        <v>72</v>
      </c>
      <c r="Y829" s="27" t="s">
        <v>62</v>
      </c>
      <c r="Z829" s="27" t="s">
        <v>90</v>
      </c>
      <c r="AA829" s="27" t="s">
        <v>63</v>
      </c>
      <c r="AB829" s="27" t="s">
        <v>53</v>
      </c>
      <c r="AC829" s="27" t="s">
        <v>0</v>
      </c>
      <c r="AD829" s="47">
        <v>1789</v>
      </c>
      <c r="AE829" s="47">
        <f t="shared" si="62"/>
        <v>2236.25</v>
      </c>
      <c r="AF829" s="48">
        <f t="shared" si="63"/>
        <v>814.03180000000009</v>
      </c>
      <c r="AG829" s="47">
        <f t="shared" si="64"/>
        <v>1017.5397500000001</v>
      </c>
      <c r="AH829" s="49" t="s">
        <v>0</v>
      </c>
      <c r="AI829" s="50" t="s">
        <v>0</v>
      </c>
      <c r="AJ829" s="49"/>
      <c r="AK829" s="38">
        <f t="shared" si="65"/>
        <v>0</v>
      </c>
      <c r="AN829" s="3">
        <f t="shared" si="66"/>
        <v>1</v>
      </c>
      <c r="AO829" s="3"/>
    </row>
    <row r="830" spans="1:41" ht="13.15" customHeight="1" x14ac:dyDescent="0.25">
      <c r="A830" s="3"/>
      <c r="B830" s="3"/>
      <c r="C830" s="36" t="s">
        <v>15</v>
      </c>
      <c r="D830" s="58">
        <v>2137</v>
      </c>
      <c r="E830" s="27" t="s">
        <v>2571</v>
      </c>
      <c r="F830" s="37">
        <v>9.4640000000000004</v>
      </c>
      <c r="G830" s="27" t="s">
        <v>421</v>
      </c>
      <c r="H830" s="27"/>
      <c r="I830" s="27" t="s">
        <v>53</v>
      </c>
      <c r="J830" s="27" t="s">
        <v>0</v>
      </c>
      <c r="K830" s="27" t="s">
        <v>53</v>
      </c>
      <c r="L830" s="27" t="s">
        <v>53</v>
      </c>
      <c r="M830" s="27" t="s">
        <v>2572</v>
      </c>
      <c r="N830" s="27" t="s">
        <v>128</v>
      </c>
      <c r="O830" s="27" t="s">
        <v>427</v>
      </c>
      <c r="P830" s="27" t="s">
        <v>57</v>
      </c>
      <c r="Q830" s="32" t="s">
        <v>2451</v>
      </c>
      <c r="R830" s="27">
        <v>205</v>
      </c>
      <c r="S830" s="27">
        <v>55</v>
      </c>
      <c r="T830" s="27">
        <v>17</v>
      </c>
      <c r="U830" s="27">
        <v>91</v>
      </c>
      <c r="V830" s="27" t="s">
        <v>59</v>
      </c>
      <c r="W830" s="27" t="s">
        <v>60</v>
      </c>
      <c r="X830" s="27" t="s">
        <v>61</v>
      </c>
      <c r="Y830" s="27" t="s">
        <v>62</v>
      </c>
      <c r="Z830" s="27" t="s">
        <v>90</v>
      </c>
      <c r="AA830" s="27" t="s">
        <v>122</v>
      </c>
      <c r="AB830" s="27" t="s">
        <v>53</v>
      </c>
      <c r="AC830" s="27" t="s">
        <v>0</v>
      </c>
      <c r="AD830" s="47">
        <v>1927</v>
      </c>
      <c r="AE830" s="47">
        <f t="shared" si="62"/>
        <v>2408.75</v>
      </c>
      <c r="AF830" s="48">
        <f t="shared" si="63"/>
        <v>878.36740000000009</v>
      </c>
      <c r="AG830" s="47">
        <f t="shared" si="64"/>
        <v>1097.9592500000001</v>
      </c>
      <c r="AH830" s="49" t="s">
        <v>0</v>
      </c>
      <c r="AI830" s="50" t="s">
        <v>2573</v>
      </c>
      <c r="AJ830" s="49"/>
      <c r="AK830" s="38">
        <f t="shared" si="65"/>
        <v>0</v>
      </c>
      <c r="AN830" s="3">
        <f t="shared" si="66"/>
        <v>0</v>
      </c>
      <c r="AO830" s="3"/>
    </row>
    <row r="831" spans="1:41" ht="13.15" customHeight="1" x14ac:dyDescent="0.25">
      <c r="A831" s="3"/>
      <c r="B831" s="3"/>
      <c r="C831" s="36" t="s">
        <v>15</v>
      </c>
      <c r="D831" s="58">
        <v>439872</v>
      </c>
      <c r="E831" s="27" t="s">
        <v>2574</v>
      </c>
      <c r="F831" s="37">
        <v>9.4640000000000004</v>
      </c>
      <c r="G831" s="27" t="s">
        <v>421</v>
      </c>
      <c r="H831" s="27"/>
      <c r="I831" s="27" t="s">
        <v>53</v>
      </c>
      <c r="J831" s="27" t="s">
        <v>0</v>
      </c>
      <c r="K831" s="27" t="s">
        <v>53</v>
      </c>
      <c r="L831" s="27" t="s">
        <v>53</v>
      </c>
      <c r="M831" s="27" t="s">
        <v>2575</v>
      </c>
      <c r="N831" s="27" t="s">
        <v>154</v>
      </c>
      <c r="O831" s="27" t="s">
        <v>432</v>
      </c>
      <c r="P831" s="27" t="s">
        <v>57</v>
      </c>
      <c r="Q831" s="32" t="s">
        <v>2486</v>
      </c>
      <c r="R831" s="27">
        <v>205</v>
      </c>
      <c r="S831" s="27">
        <v>55</v>
      </c>
      <c r="T831" s="27">
        <v>17</v>
      </c>
      <c r="U831" s="27">
        <v>95</v>
      </c>
      <c r="V831" s="27" t="s">
        <v>59</v>
      </c>
      <c r="W831" s="27" t="s">
        <v>60</v>
      </c>
      <c r="X831" s="27" t="s">
        <v>72</v>
      </c>
      <c r="Y831" s="27" t="s">
        <v>62</v>
      </c>
      <c r="Z831" s="27" t="s">
        <v>90</v>
      </c>
      <c r="AA831" s="27" t="s">
        <v>122</v>
      </c>
      <c r="AB831" s="27" t="s">
        <v>53</v>
      </c>
      <c r="AC831" s="27" t="s">
        <v>0</v>
      </c>
      <c r="AD831" s="47">
        <v>1927</v>
      </c>
      <c r="AE831" s="47">
        <f t="shared" si="62"/>
        <v>2408.75</v>
      </c>
      <c r="AF831" s="48">
        <f t="shared" si="63"/>
        <v>878.36740000000009</v>
      </c>
      <c r="AG831" s="47">
        <f t="shared" si="64"/>
        <v>1097.9592500000001</v>
      </c>
      <c r="AH831" s="49" t="s">
        <v>0</v>
      </c>
      <c r="AI831" s="50" t="s">
        <v>2573</v>
      </c>
      <c r="AJ831" s="49"/>
      <c r="AK831" s="38">
        <f t="shared" si="65"/>
        <v>0</v>
      </c>
      <c r="AN831" s="3">
        <f t="shared" si="66"/>
        <v>0</v>
      </c>
      <c r="AO831" s="3"/>
    </row>
    <row r="832" spans="1:41" ht="13.15" customHeight="1" x14ac:dyDescent="0.25">
      <c r="A832" s="3"/>
      <c r="B832" s="3"/>
      <c r="C832" s="36" t="s">
        <v>15</v>
      </c>
      <c r="D832" s="58">
        <v>813862</v>
      </c>
      <c r="E832" s="27" t="s">
        <v>2576</v>
      </c>
      <c r="F832" s="37">
        <v>9.2759999999999998</v>
      </c>
      <c r="G832" s="27" t="s">
        <v>421</v>
      </c>
      <c r="H832" s="27"/>
      <c r="I832" s="27" t="s">
        <v>53</v>
      </c>
      <c r="J832" s="27" t="s">
        <v>0</v>
      </c>
      <c r="K832" s="27" t="s">
        <v>53</v>
      </c>
      <c r="L832" s="27" t="s">
        <v>53</v>
      </c>
      <c r="M832" s="27" t="s">
        <v>2577</v>
      </c>
      <c r="N832" s="27" t="s">
        <v>435</v>
      </c>
      <c r="O832" s="27" t="s">
        <v>436</v>
      </c>
      <c r="P832" s="27" t="s">
        <v>57</v>
      </c>
      <c r="Q832" s="32" t="s">
        <v>2486</v>
      </c>
      <c r="R832" s="27">
        <v>205</v>
      </c>
      <c r="S832" s="27">
        <v>55</v>
      </c>
      <c r="T832" s="27">
        <v>17</v>
      </c>
      <c r="U832" s="27">
        <v>95</v>
      </c>
      <c r="V832" s="27" t="s">
        <v>282</v>
      </c>
      <c r="W832" s="27" t="s">
        <v>60</v>
      </c>
      <c r="X832" s="27" t="s">
        <v>72</v>
      </c>
      <c r="Y832" s="27" t="s">
        <v>62</v>
      </c>
      <c r="Z832" s="27" t="s">
        <v>90</v>
      </c>
      <c r="AA832" s="27" t="s">
        <v>63</v>
      </c>
      <c r="AB832" s="27" t="s">
        <v>53</v>
      </c>
      <c r="AC832" s="27" t="s">
        <v>0</v>
      </c>
      <c r="AD832" s="47">
        <v>1945</v>
      </c>
      <c r="AE832" s="47">
        <f t="shared" si="62"/>
        <v>2431.25</v>
      </c>
      <c r="AF832" s="48">
        <f t="shared" si="63"/>
        <v>886.75900000000013</v>
      </c>
      <c r="AG832" s="47">
        <f t="shared" si="64"/>
        <v>1108.4487500000002</v>
      </c>
      <c r="AH832" s="49" t="s">
        <v>0</v>
      </c>
      <c r="AI832" s="50" t="s">
        <v>0</v>
      </c>
      <c r="AJ832" s="49"/>
      <c r="AK832" s="38">
        <f t="shared" si="65"/>
        <v>0</v>
      </c>
      <c r="AN832" s="3">
        <f t="shared" si="66"/>
        <v>0</v>
      </c>
      <c r="AO832" s="3"/>
    </row>
    <row r="833" spans="1:41" ht="13.15" customHeight="1" x14ac:dyDescent="0.25">
      <c r="A833" s="3"/>
      <c r="B833" s="3"/>
      <c r="C833" s="36" t="s">
        <v>15</v>
      </c>
      <c r="D833" s="58">
        <v>375744</v>
      </c>
      <c r="E833" s="27" t="s">
        <v>2578</v>
      </c>
      <c r="F833" s="37">
        <v>10.755000000000001</v>
      </c>
      <c r="G833" s="27" t="s">
        <v>438</v>
      </c>
      <c r="H833" s="27"/>
      <c r="I833" s="27" t="s">
        <v>53</v>
      </c>
      <c r="J833" s="27" t="s">
        <v>0</v>
      </c>
      <c r="K833" s="27" t="s">
        <v>53</v>
      </c>
      <c r="L833" s="27" t="s">
        <v>53</v>
      </c>
      <c r="M833" s="27" t="s">
        <v>2579</v>
      </c>
      <c r="N833" s="27" t="s">
        <v>397</v>
      </c>
      <c r="O833" s="27" t="s">
        <v>443</v>
      </c>
      <c r="P833" s="27" t="s">
        <v>57</v>
      </c>
      <c r="Q833" s="32" t="s">
        <v>2451</v>
      </c>
      <c r="R833" s="27">
        <v>215</v>
      </c>
      <c r="S833" s="27">
        <v>55</v>
      </c>
      <c r="T833" s="27">
        <v>17</v>
      </c>
      <c r="U833" s="27">
        <v>94</v>
      </c>
      <c r="V833" s="27" t="s">
        <v>59</v>
      </c>
      <c r="W833" s="27" t="s">
        <v>60</v>
      </c>
      <c r="X833" s="27" t="s">
        <v>72</v>
      </c>
      <c r="Y833" s="27" t="s">
        <v>62</v>
      </c>
      <c r="Z833" s="27" t="s">
        <v>90</v>
      </c>
      <c r="AA833" s="27" t="s">
        <v>122</v>
      </c>
      <c r="AB833" s="27" t="s">
        <v>53</v>
      </c>
      <c r="AC833" s="27" t="s">
        <v>0</v>
      </c>
      <c r="AD833" s="47">
        <v>2079</v>
      </c>
      <c r="AE833" s="47">
        <f t="shared" si="62"/>
        <v>2598.75</v>
      </c>
      <c r="AF833" s="48">
        <f t="shared" si="63"/>
        <v>949.22980000000007</v>
      </c>
      <c r="AG833" s="47">
        <f t="shared" si="64"/>
        <v>1186.5372500000001</v>
      </c>
      <c r="AH833" s="49" t="s">
        <v>0</v>
      </c>
      <c r="AI833" s="50" t="s">
        <v>0</v>
      </c>
      <c r="AJ833" s="49"/>
      <c r="AK833" s="38">
        <f t="shared" si="65"/>
        <v>0</v>
      </c>
      <c r="AN833" s="3">
        <f t="shared" si="66"/>
        <v>1</v>
      </c>
      <c r="AO833" s="3"/>
    </row>
    <row r="834" spans="1:41" ht="13.15" customHeight="1" x14ac:dyDescent="0.25">
      <c r="A834" s="3"/>
      <c r="B834" s="3"/>
      <c r="C834" s="36" t="s">
        <v>15</v>
      </c>
      <c r="D834" s="58">
        <v>856592</v>
      </c>
      <c r="E834" s="27" t="s">
        <v>2580</v>
      </c>
      <c r="F834" s="37">
        <v>10.305999999999999</v>
      </c>
      <c r="G834" s="27" t="s">
        <v>438</v>
      </c>
      <c r="H834" s="27"/>
      <c r="I834" s="27" t="s">
        <v>53</v>
      </c>
      <c r="J834" s="27" t="s">
        <v>0</v>
      </c>
      <c r="K834" s="27" t="s">
        <v>53</v>
      </c>
      <c r="L834" s="27" t="s">
        <v>53</v>
      </c>
      <c r="M834" s="27" t="s">
        <v>2581</v>
      </c>
      <c r="N834" s="27" t="s">
        <v>165</v>
      </c>
      <c r="O834" s="27" t="s">
        <v>449</v>
      </c>
      <c r="P834" s="27" t="s">
        <v>57</v>
      </c>
      <c r="Q834" s="32" t="s">
        <v>2486</v>
      </c>
      <c r="R834" s="27">
        <v>215</v>
      </c>
      <c r="S834" s="27">
        <v>55</v>
      </c>
      <c r="T834" s="27">
        <v>17</v>
      </c>
      <c r="U834" s="27">
        <v>98</v>
      </c>
      <c r="V834" s="27" t="s">
        <v>59</v>
      </c>
      <c r="W834" s="27" t="s">
        <v>60</v>
      </c>
      <c r="X834" s="27" t="s">
        <v>72</v>
      </c>
      <c r="Y834" s="27" t="s">
        <v>62</v>
      </c>
      <c r="Z834" s="27" t="s">
        <v>90</v>
      </c>
      <c r="AA834" s="27" t="s">
        <v>63</v>
      </c>
      <c r="AB834" s="27" t="s">
        <v>53</v>
      </c>
      <c r="AC834" s="27" t="s">
        <v>0</v>
      </c>
      <c r="AD834" s="47">
        <v>2122</v>
      </c>
      <c r="AE834" s="47">
        <f t="shared" si="62"/>
        <v>2652.5</v>
      </c>
      <c r="AF834" s="48">
        <f t="shared" si="63"/>
        <v>969.27640000000008</v>
      </c>
      <c r="AG834" s="47">
        <f t="shared" si="64"/>
        <v>1211.5955000000001</v>
      </c>
      <c r="AH834" s="49" t="s">
        <v>0</v>
      </c>
      <c r="AI834" s="50" t="s">
        <v>0</v>
      </c>
      <c r="AJ834" s="49"/>
      <c r="AK834" s="38">
        <f t="shared" si="65"/>
        <v>0</v>
      </c>
      <c r="AN834" s="3">
        <f t="shared" si="66"/>
        <v>1</v>
      </c>
      <c r="AO834" s="3"/>
    </row>
    <row r="835" spans="1:41" ht="13.15" customHeight="1" x14ac:dyDescent="0.25">
      <c r="A835" s="3"/>
      <c r="B835" s="3"/>
      <c r="C835" s="36" t="s">
        <v>15</v>
      </c>
      <c r="D835" s="58">
        <v>605967</v>
      </c>
      <c r="E835" s="27" t="s">
        <v>2582</v>
      </c>
      <c r="F835" s="37">
        <v>10.366</v>
      </c>
      <c r="G835" s="27" t="s">
        <v>438</v>
      </c>
      <c r="H835" s="27"/>
      <c r="I835" s="27" t="s">
        <v>53</v>
      </c>
      <c r="J835" s="27" t="s">
        <v>0</v>
      </c>
      <c r="K835" s="27" t="s">
        <v>53</v>
      </c>
      <c r="L835" s="27" t="s">
        <v>53</v>
      </c>
      <c r="M835" s="27" t="s">
        <v>2583</v>
      </c>
      <c r="N835" s="27" t="s">
        <v>457</v>
      </c>
      <c r="O835" s="27" t="s">
        <v>458</v>
      </c>
      <c r="P835" s="27" t="s">
        <v>57</v>
      </c>
      <c r="Q835" s="32" t="s">
        <v>2486</v>
      </c>
      <c r="R835" s="27">
        <v>215</v>
      </c>
      <c r="S835" s="27">
        <v>55</v>
      </c>
      <c r="T835" s="27">
        <v>17</v>
      </c>
      <c r="U835" s="27">
        <v>98</v>
      </c>
      <c r="V835" s="27" t="s">
        <v>282</v>
      </c>
      <c r="W835" s="27" t="s">
        <v>60</v>
      </c>
      <c r="X835" s="27" t="s">
        <v>72</v>
      </c>
      <c r="Y835" s="27" t="s">
        <v>62</v>
      </c>
      <c r="Z835" s="27" t="s">
        <v>90</v>
      </c>
      <c r="AA835" s="27" t="s">
        <v>63</v>
      </c>
      <c r="AB835" s="27" t="s">
        <v>53</v>
      </c>
      <c r="AC835" s="27" t="s">
        <v>0</v>
      </c>
      <c r="AD835" s="47">
        <v>2134</v>
      </c>
      <c r="AE835" s="47">
        <f t="shared" si="62"/>
        <v>2667.5</v>
      </c>
      <c r="AF835" s="48">
        <f t="shared" si="63"/>
        <v>974.87080000000014</v>
      </c>
      <c r="AG835" s="47">
        <f t="shared" si="64"/>
        <v>1218.5885000000003</v>
      </c>
      <c r="AH835" s="49" t="s">
        <v>0</v>
      </c>
      <c r="AI835" s="50" t="s">
        <v>0</v>
      </c>
      <c r="AJ835" s="49"/>
      <c r="AK835" s="38">
        <f t="shared" si="65"/>
        <v>0</v>
      </c>
      <c r="AN835" s="3">
        <f t="shared" si="66"/>
        <v>1</v>
      </c>
      <c r="AO835" s="3"/>
    </row>
    <row r="836" spans="1:41" ht="13.15" customHeight="1" x14ac:dyDescent="0.25">
      <c r="A836" s="3"/>
      <c r="B836" s="3"/>
      <c r="C836" s="36" t="s">
        <v>15</v>
      </c>
      <c r="D836" s="58">
        <v>675936</v>
      </c>
      <c r="E836" s="27" t="s">
        <v>2584</v>
      </c>
      <c r="F836" s="37">
        <v>10.305999999999999</v>
      </c>
      <c r="G836" s="27" t="s">
        <v>460</v>
      </c>
      <c r="H836" s="27"/>
      <c r="I836" s="27" t="s">
        <v>53</v>
      </c>
      <c r="J836" s="27" t="s">
        <v>0</v>
      </c>
      <c r="K836" s="27" t="s">
        <v>53</v>
      </c>
      <c r="L836" s="27" t="s">
        <v>53</v>
      </c>
      <c r="M836" s="27" t="s">
        <v>2585</v>
      </c>
      <c r="N836" s="27" t="s">
        <v>486</v>
      </c>
      <c r="O836" s="27" t="s">
        <v>487</v>
      </c>
      <c r="P836" s="27" t="s">
        <v>57</v>
      </c>
      <c r="Q836" s="32" t="s">
        <v>2486</v>
      </c>
      <c r="R836" s="27">
        <v>225</v>
      </c>
      <c r="S836" s="27">
        <v>55</v>
      </c>
      <c r="T836" s="27">
        <v>17</v>
      </c>
      <c r="U836" s="27">
        <v>101</v>
      </c>
      <c r="V836" s="27" t="s">
        <v>59</v>
      </c>
      <c r="W836" s="27" t="s">
        <v>60</v>
      </c>
      <c r="X836" s="27" t="s">
        <v>72</v>
      </c>
      <c r="Y836" s="27" t="s">
        <v>62</v>
      </c>
      <c r="Z836" s="27" t="s">
        <v>90</v>
      </c>
      <c r="AA836" s="27" t="s">
        <v>63</v>
      </c>
      <c r="AB836" s="27" t="s">
        <v>53</v>
      </c>
      <c r="AC836" s="27" t="s">
        <v>0</v>
      </c>
      <c r="AD836" s="47">
        <v>1871</v>
      </c>
      <c r="AE836" s="47">
        <f t="shared" si="62"/>
        <v>2338.75</v>
      </c>
      <c r="AF836" s="48">
        <f t="shared" si="63"/>
        <v>852.26020000000017</v>
      </c>
      <c r="AG836" s="47">
        <f t="shared" si="64"/>
        <v>1065.3252500000003</v>
      </c>
      <c r="AH836" s="49" t="s">
        <v>0</v>
      </c>
      <c r="AI836" s="50" t="s">
        <v>0</v>
      </c>
      <c r="AJ836" s="49"/>
      <c r="AK836" s="38">
        <f t="shared" si="65"/>
        <v>0</v>
      </c>
      <c r="AN836" s="3">
        <f t="shared" si="66"/>
        <v>0</v>
      </c>
      <c r="AO836" s="3"/>
    </row>
    <row r="837" spans="1:41" ht="13.15" customHeight="1" x14ac:dyDescent="0.25">
      <c r="A837" s="3"/>
      <c r="B837" s="3"/>
      <c r="C837" s="36" t="s">
        <v>15</v>
      </c>
      <c r="D837" s="58">
        <v>436014</v>
      </c>
      <c r="E837" s="27" t="s">
        <v>2586</v>
      </c>
      <c r="F837" s="37">
        <v>10.366</v>
      </c>
      <c r="G837" s="27" t="s">
        <v>460</v>
      </c>
      <c r="H837" s="27"/>
      <c r="I837" s="27" t="s">
        <v>53</v>
      </c>
      <c r="J837" s="27" t="s">
        <v>0</v>
      </c>
      <c r="K837" s="27" t="s">
        <v>53</v>
      </c>
      <c r="L837" s="27" t="s">
        <v>53</v>
      </c>
      <c r="M837" s="27" t="s">
        <v>2587</v>
      </c>
      <c r="N837" s="27" t="s">
        <v>490</v>
      </c>
      <c r="O837" s="27" t="s">
        <v>491</v>
      </c>
      <c r="P837" s="27" t="s">
        <v>57</v>
      </c>
      <c r="Q837" s="32" t="s">
        <v>2486</v>
      </c>
      <c r="R837" s="27">
        <v>225</v>
      </c>
      <c r="S837" s="27">
        <v>55</v>
      </c>
      <c r="T837" s="27">
        <v>17</v>
      </c>
      <c r="U837" s="27">
        <v>101</v>
      </c>
      <c r="V837" s="27" t="s">
        <v>282</v>
      </c>
      <c r="W837" s="27" t="s">
        <v>60</v>
      </c>
      <c r="X837" s="27" t="s">
        <v>72</v>
      </c>
      <c r="Y837" s="27" t="s">
        <v>62</v>
      </c>
      <c r="Z837" s="27" t="s">
        <v>90</v>
      </c>
      <c r="AA837" s="27" t="s">
        <v>63</v>
      </c>
      <c r="AB837" s="27" t="s">
        <v>53</v>
      </c>
      <c r="AC837" s="27" t="s">
        <v>0</v>
      </c>
      <c r="AD837" s="47">
        <v>1952</v>
      </c>
      <c r="AE837" s="47">
        <f t="shared" si="62"/>
        <v>2440</v>
      </c>
      <c r="AF837" s="48">
        <f t="shared" si="63"/>
        <v>890.02240000000006</v>
      </c>
      <c r="AG837" s="47">
        <f t="shared" si="64"/>
        <v>1112.528</v>
      </c>
      <c r="AH837" s="49" t="s">
        <v>0</v>
      </c>
      <c r="AI837" s="50" t="s">
        <v>0</v>
      </c>
      <c r="AJ837" s="49"/>
      <c r="AK837" s="38">
        <f t="shared" si="65"/>
        <v>0</v>
      </c>
      <c r="AN837" s="3">
        <f t="shared" si="66"/>
        <v>0</v>
      </c>
      <c r="AO837" s="3"/>
    </row>
    <row r="838" spans="1:41" ht="13.15" customHeight="1" x14ac:dyDescent="0.25">
      <c r="A838" s="3"/>
      <c r="B838" s="3"/>
      <c r="C838" s="36" t="s">
        <v>15</v>
      </c>
      <c r="D838" s="58">
        <v>249682</v>
      </c>
      <c r="E838" s="27" t="s">
        <v>2588</v>
      </c>
      <c r="F838" s="37">
        <v>11.340999999999999</v>
      </c>
      <c r="G838" s="27" t="s">
        <v>493</v>
      </c>
      <c r="H838" s="27"/>
      <c r="I838" s="27" t="s">
        <v>53</v>
      </c>
      <c r="J838" s="27" t="s">
        <v>0</v>
      </c>
      <c r="K838" s="27" t="s">
        <v>0</v>
      </c>
      <c r="L838" s="27" t="s">
        <v>53</v>
      </c>
      <c r="M838" s="27" t="s">
        <v>2589</v>
      </c>
      <c r="N838" s="27" t="s">
        <v>500</v>
      </c>
      <c r="O838" s="27" t="s">
        <v>501</v>
      </c>
      <c r="P838" s="27" t="s">
        <v>57</v>
      </c>
      <c r="Q838" s="32" t="s">
        <v>2486</v>
      </c>
      <c r="R838" s="27">
        <v>235</v>
      </c>
      <c r="S838" s="27">
        <v>55</v>
      </c>
      <c r="T838" s="27">
        <v>17</v>
      </c>
      <c r="U838" s="27">
        <v>103</v>
      </c>
      <c r="V838" s="27" t="s">
        <v>282</v>
      </c>
      <c r="W838" s="27" t="s">
        <v>60</v>
      </c>
      <c r="X838" s="27" t="s">
        <v>72</v>
      </c>
      <c r="Y838" s="27" t="s">
        <v>62</v>
      </c>
      <c r="Z838" s="27" t="s">
        <v>90</v>
      </c>
      <c r="AA838" s="27" t="s">
        <v>63</v>
      </c>
      <c r="AB838" s="27" t="s">
        <v>53</v>
      </c>
      <c r="AC838" s="27" t="s">
        <v>0</v>
      </c>
      <c r="AD838" s="47">
        <v>2346</v>
      </c>
      <c r="AE838" s="47">
        <f t="shared" si="62"/>
        <v>2932.5</v>
      </c>
      <c r="AF838" s="48">
        <f t="shared" si="63"/>
        <v>1073.7052000000001</v>
      </c>
      <c r="AG838" s="47">
        <f t="shared" si="64"/>
        <v>1342.1315000000002</v>
      </c>
      <c r="AH838" s="49" t="s">
        <v>0</v>
      </c>
      <c r="AI838" s="50" t="s">
        <v>0</v>
      </c>
      <c r="AJ838" s="49"/>
      <c r="AK838" s="38">
        <f t="shared" si="65"/>
        <v>0</v>
      </c>
      <c r="AN838" s="3">
        <f t="shared" si="66"/>
        <v>1</v>
      </c>
      <c r="AO838" s="3"/>
    </row>
    <row r="839" spans="1:41" ht="13.15" customHeight="1" x14ac:dyDescent="0.25">
      <c r="A839" s="3"/>
      <c r="B839" s="3"/>
      <c r="C839" s="36" t="s">
        <v>15</v>
      </c>
      <c r="D839" s="58">
        <v>840730</v>
      </c>
      <c r="E839" s="27" t="s">
        <v>2590</v>
      </c>
      <c r="F839" s="37">
        <v>10.234999999999999</v>
      </c>
      <c r="G839" s="27" t="s">
        <v>534</v>
      </c>
      <c r="H839" s="27"/>
      <c r="I839" s="27" t="s">
        <v>53</v>
      </c>
      <c r="J839" s="27" t="s">
        <v>0</v>
      </c>
      <c r="K839" s="27" t="s">
        <v>0</v>
      </c>
      <c r="L839" s="27" t="s">
        <v>53</v>
      </c>
      <c r="M839" s="27" t="s">
        <v>2591</v>
      </c>
      <c r="N839" s="27" t="s">
        <v>323</v>
      </c>
      <c r="O839" s="27" t="s">
        <v>536</v>
      </c>
      <c r="P839" s="27" t="s">
        <v>57</v>
      </c>
      <c r="Q839" s="32" t="s">
        <v>2486</v>
      </c>
      <c r="R839" s="27">
        <v>205</v>
      </c>
      <c r="S839" s="27">
        <v>55</v>
      </c>
      <c r="T839" s="27">
        <v>19</v>
      </c>
      <c r="U839" s="27">
        <v>97</v>
      </c>
      <c r="V839" s="27" t="s">
        <v>59</v>
      </c>
      <c r="W839" s="27" t="s">
        <v>60</v>
      </c>
      <c r="X839" s="27" t="s">
        <v>72</v>
      </c>
      <c r="Y839" s="27" t="s">
        <v>62</v>
      </c>
      <c r="Z839" s="27" t="s">
        <v>90</v>
      </c>
      <c r="AA839" s="27" t="s">
        <v>63</v>
      </c>
      <c r="AB839" s="27" t="s">
        <v>53</v>
      </c>
      <c r="AC839" s="27" t="s">
        <v>0</v>
      </c>
      <c r="AD839" s="47">
        <v>1907</v>
      </c>
      <c r="AE839" s="47">
        <f t="shared" si="62"/>
        <v>2383.75</v>
      </c>
      <c r="AF839" s="48">
        <f t="shared" si="63"/>
        <v>869.04340000000013</v>
      </c>
      <c r="AG839" s="47">
        <f t="shared" si="64"/>
        <v>1086.3042500000001</v>
      </c>
      <c r="AH839" s="49" t="s">
        <v>0</v>
      </c>
      <c r="AI839" s="50" t="s">
        <v>0</v>
      </c>
      <c r="AJ839" s="49"/>
      <c r="AK839" s="38">
        <f t="shared" si="65"/>
        <v>0</v>
      </c>
      <c r="AN839" s="3">
        <f t="shared" si="66"/>
        <v>0</v>
      </c>
      <c r="AO839" s="3"/>
    </row>
    <row r="840" spans="1:41" ht="13.15" customHeight="1" x14ac:dyDescent="0.25">
      <c r="A840" s="3"/>
      <c r="B840" s="3"/>
      <c r="C840" s="36" t="s">
        <v>15</v>
      </c>
      <c r="D840" s="58">
        <v>298715</v>
      </c>
      <c r="E840" s="27" t="s">
        <v>2592</v>
      </c>
      <c r="F840" s="37">
        <v>15</v>
      </c>
      <c r="G840" s="27" t="s">
        <v>538</v>
      </c>
      <c r="H840" s="27"/>
      <c r="I840" s="27" t="s">
        <v>53</v>
      </c>
      <c r="J840" s="27" t="s">
        <v>0</v>
      </c>
      <c r="K840" s="27" t="s">
        <v>53</v>
      </c>
      <c r="L840" s="27" t="s">
        <v>53</v>
      </c>
      <c r="M840" s="27" t="s">
        <v>2593</v>
      </c>
      <c r="N840" s="27" t="s">
        <v>154</v>
      </c>
      <c r="O840" s="27" t="s">
        <v>540</v>
      </c>
      <c r="P840" s="27" t="s">
        <v>57</v>
      </c>
      <c r="Q840" s="32" t="s">
        <v>2486</v>
      </c>
      <c r="R840" s="27">
        <v>195</v>
      </c>
      <c r="S840" s="27">
        <v>55</v>
      </c>
      <c r="T840" s="27">
        <v>20</v>
      </c>
      <c r="U840" s="27">
        <v>95</v>
      </c>
      <c r="V840" s="27" t="s">
        <v>59</v>
      </c>
      <c r="W840" s="27" t="s">
        <v>60</v>
      </c>
      <c r="X840" s="27" t="s">
        <v>72</v>
      </c>
      <c r="Y840" s="27" t="s">
        <v>62</v>
      </c>
      <c r="Z840" s="27" t="s">
        <v>90</v>
      </c>
      <c r="AA840" s="27" t="s">
        <v>122</v>
      </c>
      <c r="AB840" s="27" t="s">
        <v>53</v>
      </c>
      <c r="AC840" s="27" t="s">
        <v>0</v>
      </c>
      <c r="AD840" s="47">
        <v>1846</v>
      </c>
      <c r="AE840" s="47">
        <f t="shared" si="62"/>
        <v>2307.5</v>
      </c>
      <c r="AF840" s="48">
        <f t="shared" si="63"/>
        <v>840.60519999999997</v>
      </c>
      <c r="AG840" s="47">
        <f t="shared" si="64"/>
        <v>1050.7565</v>
      </c>
      <c r="AH840" s="49" t="s">
        <v>0</v>
      </c>
      <c r="AI840" s="50" t="s">
        <v>2573</v>
      </c>
      <c r="AJ840" s="49"/>
      <c r="AK840" s="38">
        <f t="shared" si="65"/>
        <v>0</v>
      </c>
      <c r="AN840" s="3">
        <f t="shared" si="66"/>
        <v>1</v>
      </c>
      <c r="AO840" s="3"/>
    </row>
    <row r="841" spans="1:41" ht="13.15" customHeight="1" x14ac:dyDescent="0.25">
      <c r="A841" s="3"/>
      <c r="B841" s="3"/>
      <c r="C841" s="36" t="s">
        <v>15</v>
      </c>
      <c r="D841" s="58">
        <v>884616</v>
      </c>
      <c r="E841" s="27" t="s">
        <v>2594</v>
      </c>
      <c r="F841" s="37">
        <v>7.2539999999999996</v>
      </c>
      <c r="G841" s="27" t="s">
        <v>2595</v>
      </c>
      <c r="H841" s="27"/>
      <c r="I841" s="27" t="s">
        <v>53</v>
      </c>
      <c r="J841" s="27" t="s">
        <v>0</v>
      </c>
      <c r="K841" s="27" t="s">
        <v>0</v>
      </c>
      <c r="L841" s="27" t="s">
        <v>53</v>
      </c>
      <c r="M841" s="27" t="s">
        <v>2596</v>
      </c>
      <c r="N841" s="27" t="s">
        <v>2597</v>
      </c>
      <c r="O841" s="27" t="s">
        <v>2598</v>
      </c>
      <c r="P841" s="27" t="s">
        <v>57</v>
      </c>
      <c r="Q841" s="32" t="s">
        <v>2451</v>
      </c>
      <c r="R841" s="27">
        <v>195</v>
      </c>
      <c r="S841" s="27">
        <v>50</v>
      </c>
      <c r="T841" s="27">
        <v>15</v>
      </c>
      <c r="U841" s="27">
        <v>82</v>
      </c>
      <c r="V841" s="27" t="s">
        <v>59</v>
      </c>
      <c r="W841" s="27" t="s">
        <v>60</v>
      </c>
      <c r="X841" s="27" t="s">
        <v>61</v>
      </c>
      <c r="Y841" s="27" t="s">
        <v>62</v>
      </c>
      <c r="Z841" s="27" t="s">
        <v>90</v>
      </c>
      <c r="AA841" s="27" t="s">
        <v>63</v>
      </c>
      <c r="AB841" s="27" t="s">
        <v>53</v>
      </c>
      <c r="AC841" s="27" t="s">
        <v>0</v>
      </c>
      <c r="AD841" s="47">
        <v>1149</v>
      </c>
      <c r="AE841" s="47">
        <f t="shared" si="62"/>
        <v>1436.25</v>
      </c>
      <c r="AF841" s="48">
        <f t="shared" si="63"/>
        <v>515.66380000000004</v>
      </c>
      <c r="AG841" s="47">
        <f t="shared" si="64"/>
        <v>644.5797500000001</v>
      </c>
      <c r="AH841" s="49" t="s">
        <v>0</v>
      </c>
      <c r="AI841" s="50" t="s">
        <v>0</v>
      </c>
      <c r="AJ841" s="49"/>
      <c r="AK841" s="38">
        <f t="shared" si="65"/>
        <v>0</v>
      </c>
      <c r="AN841" s="3">
        <f t="shared" si="66"/>
        <v>0</v>
      </c>
      <c r="AO841" s="3"/>
    </row>
    <row r="842" spans="1:41" ht="13.15" customHeight="1" x14ac:dyDescent="0.25">
      <c r="A842" s="3"/>
      <c r="B842" s="3"/>
      <c r="C842" s="36" t="s">
        <v>15</v>
      </c>
      <c r="D842" s="58">
        <v>960014</v>
      </c>
      <c r="E842" s="27" t="s">
        <v>2599</v>
      </c>
      <c r="F842" s="37">
        <v>8.1859999999999999</v>
      </c>
      <c r="G842" s="27" t="s">
        <v>547</v>
      </c>
      <c r="H842" s="27"/>
      <c r="I842" s="27" t="s">
        <v>53</v>
      </c>
      <c r="J842" s="27" t="s">
        <v>0</v>
      </c>
      <c r="K842" s="27" t="s">
        <v>0</v>
      </c>
      <c r="L842" s="27" t="s">
        <v>53</v>
      </c>
      <c r="M842" s="27" t="s">
        <v>2600</v>
      </c>
      <c r="N842" s="27" t="s">
        <v>55</v>
      </c>
      <c r="O842" s="27" t="s">
        <v>549</v>
      </c>
      <c r="P842" s="27" t="s">
        <v>57</v>
      </c>
      <c r="Q842" s="32" t="s">
        <v>2486</v>
      </c>
      <c r="R842" s="27">
        <v>195</v>
      </c>
      <c r="S842" s="27">
        <v>50</v>
      </c>
      <c r="T842" s="27">
        <v>16</v>
      </c>
      <c r="U842" s="27">
        <v>88</v>
      </c>
      <c r="V842" s="27" t="s">
        <v>59</v>
      </c>
      <c r="W842" s="27" t="s">
        <v>60</v>
      </c>
      <c r="X842" s="27" t="s">
        <v>61</v>
      </c>
      <c r="Y842" s="27" t="s">
        <v>62</v>
      </c>
      <c r="Z842" s="27" t="s">
        <v>90</v>
      </c>
      <c r="AA842" s="27" t="s">
        <v>63</v>
      </c>
      <c r="AB842" s="27" t="s">
        <v>53</v>
      </c>
      <c r="AC842" s="27" t="s">
        <v>0</v>
      </c>
      <c r="AD842" s="47">
        <v>1739</v>
      </c>
      <c r="AE842" s="47">
        <f t="shared" si="62"/>
        <v>2173.75</v>
      </c>
      <c r="AF842" s="48">
        <f t="shared" si="63"/>
        <v>790.72180000000003</v>
      </c>
      <c r="AG842" s="47">
        <f t="shared" si="64"/>
        <v>988.40225000000009</v>
      </c>
      <c r="AH842" s="49" t="s">
        <v>0</v>
      </c>
      <c r="AI842" s="50" t="s">
        <v>0</v>
      </c>
      <c r="AJ842" s="49"/>
      <c r="AK842" s="38">
        <f t="shared" si="65"/>
        <v>0</v>
      </c>
      <c r="AN842" s="3">
        <f t="shared" si="66"/>
        <v>1</v>
      </c>
      <c r="AO842" s="3"/>
    </row>
    <row r="843" spans="1:41" ht="13.15" customHeight="1" x14ac:dyDescent="0.25">
      <c r="A843" s="3"/>
      <c r="B843" s="3"/>
      <c r="C843" s="36" t="s">
        <v>15</v>
      </c>
      <c r="D843" s="58">
        <v>954716</v>
      </c>
      <c r="E843" s="27" t="s">
        <v>2601</v>
      </c>
      <c r="F843" s="37">
        <v>8.4220000000000006</v>
      </c>
      <c r="G843" s="27" t="s">
        <v>551</v>
      </c>
      <c r="H843" s="27"/>
      <c r="I843" s="27" t="s">
        <v>53</v>
      </c>
      <c r="J843" s="27" t="s">
        <v>0</v>
      </c>
      <c r="K843" s="27" t="s">
        <v>0</v>
      </c>
      <c r="L843" s="27" t="s">
        <v>53</v>
      </c>
      <c r="M843" s="27" t="s">
        <v>2602</v>
      </c>
      <c r="N843" s="27" t="s">
        <v>181</v>
      </c>
      <c r="O843" s="27" t="s">
        <v>553</v>
      </c>
      <c r="P843" s="27" t="s">
        <v>57</v>
      </c>
      <c r="Q843" s="32" t="s">
        <v>2603</v>
      </c>
      <c r="R843" s="27">
        <v>205</v>
      </c>
      <c r="S843" s="27">
        <v>50</v>
      </c>
      <c r="T843" s="27">
        <v>16</v>
      </c>
      <c r="U843" s="27">
        <v>87</v>
      </c>
      <c r="V843" s="27" t="s">
        <v>59</v>
      </c>
      <c r="W843" s="27" t="s">
        <v>60</v>
      </c>
      <c r="X843" s="27" t="s">
        <v>61</v>
      </c>
      <c r="Y843" s="27" t="s">
        <v>72</v>
      </c>
      <c r="Z843" s="27" t="s">
        <v>62</v>
      </c>
      <c r="AA843" s="27" t="s">
        <v>194</v>
      </c>
      <c r="AB843" s="27" t="s">
        <v>53</v>
      </c>
      <c r="AC843" s="27" t="s">
        <v>0</v>
      </c>
      <c r="AD843" s="47">
        <v>1847</v>
      </c>
      <c r="AE843" s="47">
        <f t="shared" si="62"/>
        <v>2308.75</v>
      </c>
      <c r="AF843" s="48">
        <f t="shared" si="63"/>
        <v>841.07140000000015</v>
      </c>
      <c r="AG843" s="47">
        <f t="shared" si="64"/>
        <v>1051.3392500000002</v>
      </c>
      <c r="AH843" s="49" t="s">
        <v>0</v>
      </c>
      <c r="AI843" s="50" t="s">
        <v>0</v>
      </c>
      <c r="AJ843" s="49"/>
      <c r="AK843" s="38">
        <f t="shared" si="65"/>
        <v>0</v>
      </c>
      <c r="AN843" s="3">
        <f t="shared" si="66"/>
        <v>0</v>
      </c>
      <c r="AO843" s="3"/>
    </row>
    <row r="844" spans="1:41" ht="13.15" customHeight="1" x14ac:dyDescent="0.25">
      <c r="A844" s="3"/>
      <c r="B844" s="3"/>
      <c r="C844" s="36" t="s">
        <v>15</v>
      </c>
      <c r="D844" s="58">
        <v>518152</v>
      </c>
      <c r="E844" s="27" t="s">
        <v>2604</v>
      </c>
      <c r="F844" s="37">
        <v>8.766</v>
      </c>
      <c r="G844" s="27" t="s">
        <v>561</v>
      </c>
      <c r="H844" s="27"/>
      <c r="I844" s="27" t="s">
        <v>53</v>
      </c>
      <c r="J844" s="27" t="s">
        <v>0</v>
      </c>
      <c r="K844" s="27" t="s">
        <v>53</v>
      </c>
      <c r="L844" s="27" t="s">
        <v>53</v>
      </c>
      <c r="M844" s="27" t="s">
        <v>2605</v>
      </c>
      <c r="N844" s="27" t="s">
        <v>317</v>
      </c>
      <c r="O844" s="27" t="s">
        <v>565</v>
      </c>
      <c r="P844" s="27" t="s">
        <v>57</v>
      </c>
      <c r="Q844" s="32" t="s">
        <v>2486</v>
      </c>
      <c r="R844" s="27">
        <v>205</v>
      </c>
      <c r="S844" s="27">
        <v>50</v>
      </c>
      <c r="T844" s="27">
        <v>17</v>
      </c>
      <c r="U844" s="27">
        <v>93</v>
      </c>
      <c r="V844" s="27" t="s">
        <v>59</v>
      </c>
      <c r="W844" s="27" t="s">
        <v>60</v>
      </c>
      <c r="X844" s="27" t="s">
        <v>61</v>
      </c>
      <c r="Y844" s="27" t="s">
        <v>62</v>
      </c>
      <c r="Z844" s="27" t="s">
        <v>90</v>
      </c>
      <c r="AA844" s="27" t="s">
        <v>63</v>
      </c>
      <c r="AB844" s="27" t="s">
        <v>53</v>
      </c>
      <c r="AC844" s="27" t="s">
        <v>0</v>
      </c>
      <c r="AD844" s="47">
        <v>1801</v>
      </c>
      <c r="AE844" s="47">
        <f t="shared" si="62"/>
        <v>2251.25</v>
      </c>
      <c r="AF844" s="48">
        <f t="shared" si="63"/>
        <v>819.62620000000015</v>
      </c>
      <c r="AG844" s="47">
        <f t="shared" si="64"/>
        <v>1024.5327500000003</v>
      </c>
      <c r="AH844" s="49" t="s">
        <v>0</v>
      </c>
      <c r="AI844" s="50" t="s">
        <v>0</v>
      </c>
      <c r="AJ844" s="49"/>
      <c r="AK844" s="38">
        <f t="shared" si="65"/>
        <v>0</v>
      </c>
      <c r="AN844" s="3">
        <f t="shared" si="66"/>
        <v>1</v>
      </c>
      <c r="AO844" s="3"/>
    </row>
    <row r="845" spans="1:41" ht="13.15" customHeight="1" x14ac:dyDescent="0.25">
      <c r="A845" s="3"/>
      <c r="B845" s="3"/>
      <c r="C845" s="36" t="s">
        <v>15</v>
      </c>
      <c r="D845" s="58">
        <v>365457</v>
      </c>
      <c r="E845" s="27" t="s">
        <v>2606</v>
      </c>
      <c r="F845" s="37">
        <v>8.7360000000000007</v>
      </c>
      <c r="G845" s="27" t="s">
        <v>561</v>
      </c>
      <c r="H845" s="27"/>
      <c r="I845" s="27" t="s">
        <v>53</v>
      </c>
      <c r="J845" s="27" t="s">
        <v>0</v>
      </c>
      <c r="K845" s="27" t="s">
        <v>53</v>
      </c>
      <c r="L845" s="27" t="s">
        <v>53</v>
      </c>
      <c r="M845" s="27" t="s">
        <v>2607</v>
      </c>
      <c r="N845" s="27" t="s">
        <v>574</v>
      </c>
      <c r="O845" s="27" t="s">
        <v>575</v>
      </c>
      <c r="P845" s="27" t="s">
        <v>57</v>
      </c>
      <c r="Q845" s="32" t="s">
        <v>2486</v>
      </c>
      <c r="R845" s="27">
        <v>205</v>
      </c>
      <c r="S845" s="27">
        <v>50</v>
      </c>
      <c r="T845" s="27">
        <v>17</v>
      </c>
      <c r="U845" s="27">
        <v>93</v>
      </c>
      <c r="V845" s="27" t="s">
        <v>282</v>
      </c>
      <c r="W845" s="27" t="s">
        <v>60</v>
      </c>
      <c r="X845" s="27" t="s">
        <v>61</v>
      </c>
      <c r="Y845" s="27" t="s">
        <v>62</v>
      </c>
      <c r="Z845" s="27" t="s">
        <v>90</v>
      </c>
      <c r="AA845" s="27" t="s">
        <v>63</v>
      </c>
      <c r="AB845" s="27" t="s">
        <v>53</v>
      </c>
      <c r="AC845" s="27" t="s">
        <v>0</v>
      </c>
      <c r="AD845" s="47">
        <v>1808</v>
      </c>
      <c r="AE845" s="47">
        <f t="shared" si="62"/>
        <v>2260</v>
      </c>
      <c r="AF845" s="48">
        <f t="shared" si="63"/>
        <v>822.88960000000009</v>
      </c>
      <c r="AG845" s="47">
        <f t="shared" si="64"/>
        <v>1028.6120000000001</v>
      </c>
      <c r="AH845" s="49" t="s">
        <v>0</v>
      </c>
      <c r="AI845" s="50" t="s">
        <v>0</v>
      </c>
      <c r="AJ845" s="49"/>
      <c r="AK845" s="38">
        <f t="shared" si="65"/>
        <v>0</v>
      </c>
      <c r="AN845" s="3">
        <f t="shared" si="66"/>
        <v>1</v>
      </c>
      <c r="AO845" s="3"/>
    </row>
    <row r="846" spans="1:41" ht="13.15" customHeight="1" x14ac:dyDescent="0.25">
      <c r="A846" s="3"/>
      <c r="B846" s="3"/>
      <c r="C846" s="36" t="s">
        <v>15</v>
      </c>
      <c r="D846" s="58">
        <v>120722</v>
      </c>
      <c r="E846" s="27" t="s">
        <v>2608</v>
      </c>
      <c r="F846" s="37">
        <v>9.9390000000000001</v>
      </c>
      <c r="G846" s="27" t="s">
        <v>577</v>
      </c>
      <c r="H846" s="27"/>
      <c r="I846" s="27" t="s">
        <v>53</v>
      </c>
      <c r="J846" s="27" t="s">
        <v>0</v>
      </c>
      <c r="K846" s="27" t="s">
        <v>53</v>
      </c>
      <c r="L846" s="27" t="s">
        <v>53</v>
      </c>
      <c r="M846" s="27" t="s">
        <v>2609</v>
      </c>
      <c r="N846" s="27" t="s">
        <v>154</v>
      </c>
      <c r="O846" s="27" t="s">
        <v>579</v>
      </c>
      <c r="P846" s="27" t="s">
        <v>57</v>
      </c>
      <c r="Q846" s="32" t="s">
        <v>2486</v>
      </c>
      <c r="R846" s="27">
        <v>215</v>
      </c>
      <c r="S846" s="27">
        <v>50</v>
      </c>
      <c r="T846" s="27">
        <v>17</v>
      </c>
      <c r="U846" s="27">
        <v>95</v>
      </c>
      <c r="V846" s="27" t="s">
        <v>59</v>
      </c>
      <c r="W846" s="27" t="s">
        <v>60</v>
      </c>
      <c r="X846" s="27" t="s">
        <v>72</v>
      </c>
      <c r="Y846" s="27" t="s">
        <v>62</v>
      </c>
      <c r="Z846" s="27" t="s">
        <v>90</v>
      </c>
      <c r="AA846" s="27" t="s">
        <v>63</v>
      </c>
      <c r="AB846" s="27" t="s">
        <v>53</v>
      </c>
      <c r="AC846" s="27" t="s">
        <v>0</v>
      </c>
      <c r="AD846" s="47">
        <v>1993</v>
      </c>
      <c r="AE846" s="47">
        <f t="shared" si="62"/>
        <v>2491.25</v>
      </c>
      <c r="AF846" s="48">
        <f t="shared" si="63"/>
        <v>909.13660000000016</v>
      </c>
      <c r="AG846" s="47">
        <f t="shared" si="64"/>
        <v>1136.4207500000002</v>
      </c>
      <c r="AH846" s="49" t="s">
        <v>0</v>
      </c>
      <c r="AI846" s="50" t="s">
        <v>0</v>
      </c>
      <c r="AJ846" s="49"/>
      <c r="AK846" s="38">
        <f t="shared" si="65"/>
        <v>0</v>
      </c>
      <c r="AN846" s="3">
        <f t="shared" si="66"/>
        <v>0</v>
      </c>
      <c r="AO846" s="3"/>
    </row>
    <row r="847" spans="1:41" ht="13.15" customHeight="1" x14ac:dyDescent="0.25">
      <c r="A847" s="3"/>
      <c r="B847" s="3"/>
      <c r="C847" s="36" t="s">
        <v>15</v>
      </c>
      <c r="D847" s="58">
        <v>711760</v>
      </c>
      <c r="E847" s="27" t="s">
        <v>2610</v>
      </c>
      <c r="F847" s="37">
        <v>9.9390000000000001</v>
      </c>
      <c r="G847" s="27" t="s">
        <v>577</v>
      </c>
      <c r="H847" s="27"/>
      <c r="I847" s="27" t="s">
        <v>53</v>
      </c>
      <c r="J847" s="27" t="s">
        <v>0</v>
      </c>
      <c r="K847" s="27" t="s">
        <v>53</v>
      </c>
      <c r="L847" s="27" t="s">
        <v>53</v>
      </c>
      <c r="M847" s="27" t="s">
        <v>2611</v>
      </c>
      <c r="N847" s="27" t="s">
        <v>435</v>
      </c>
      <c r="O847" s="27" t="s">
        <v>584</v>
      </c>
      <c r="P847" s="27" t="s">
        <v>57</v>
      </c>
      <c r="Q847" s="32" t="s">
        <v>2486</v>
      </c>
      <c r="R847" s="27">
        <v>215</v>
      </c>
      <c r="S847" s="27">
        <v>50</v>
      </c>
      <c r="T847" s="27">
        <v>17</v>
      </c>
      <c r="U847" s="27">
        <v>95</v>
      </c>
      <c r="V847" s="27" t="s">
        <v>282</v>
      </c>
      <c r="W847" s="27" t="s">
        <v>60</v>
      </c>
      <c r="X847" s="27" t="s">
        <v>72</v>
      </c>
      <c r="Y847" s="27" t="s">
        <v>62</v>
      </c>
      <c r="Z847" s="27" t="s">
        <v>90</v>
      </c>
      <c r="AA847" s="27" t="s">
        <v>63</v>
      </c>
      <c r="AB847" s="27" t="s">
        <v>53</v>
      </c>
      <c r="AC847" s="27" t="s">
        <v>0</v>
      </c>
      <c r="AD847" s="47">
        <v>1846</v>
      </c>
      <c r="AE847" s="47">
        <f t="shared" si="62"/>
        <v>2307.5</v>
      </c>
      <c r="AF847" s="48">
        <f t="shared" si="63"/>
        <v>840.60519999999997</v>
      </c>
      <c r="AG847" s="47">
        <f t="shared" si="64"/>
        <v>1050.7565</v>
      </c>
      <c r="AH847" s="49" t="s">
        <v>0</v>
      </c>
      <c r="AI847" s="50" t="s">
        <v>0</v>
      </c>
      <c r="AJ847" s="49"/>
      <c r="AK847" s="38">
        <f t="shared" si="65"/>
        <v>0</v>
      </c>
      <c r="AN847" s="3">
        <f t="shared" si="66"/>
        <v>0</v>
      </c>
      <c r="AO847" s="3"/>
    </row>
    <row r="848" spans="1:41" ht="13.15" customHeight="1" x14ac:dyDescent="0.25">
      <c r="A848" s="3"/>
      <c r="B848" s="3"/>
      <c r="C848" s="36" t="s">
        <v>15</v>
      </c>
      <c r="D848" s="58">
        <v>482200</v>
      </c>
      <c r="E848" s="27" t="s">
        <v>2612</v>
      </c>
      <c r="F848" s="37">
        <v>11.127000000000001</v>
      </c>
      <c r="G848" s="27" t="s">
        <v>586</v>
      </c>
      <c r="H848" s="27"/>
      <c r="I848" s="27" t="s">
        <v>53</v>
      </c>
      <c r="J848" s="27" t="s">
        <v>0</v>
      </c>
      <c r="K848" s="27" t="s">
        <v>53</v>
      </c>
      <c r="L848" s="27" t="s">
        <v>53</v>
      </c>
      <c r="M848" s="27" t="s">
        <v>2613</v>
      </c>
      <c r="N848" s="27" t="s">
        <v>397</v>
      </c>
      <c r="O848" s="27" t="s">
        <v>590</v>
      </c>
      <c r="P848" s="27" t="s">
        <v>57</v>
      </c>
      <c r="Q848" s="32" t="s">
        <v>2451</v>
      </c>
      <c r="R848" s="27">
        <v>225</v>
      </c>
      <c r="S848" s="27">
        <v>50</v>
      </c>
      <c r="T848" s="27">
        <v>17</v>
      </c>
      <c r="U848" s="27">
        <v>94</v>
      </c>
      <c r="V848" s="27" t="s">
        <v>59</v>
      </c>
      <c r="W848" s="27" t="s">
        <v>60</v>
      </c>
      <c r="X848" s="27" t="s">
        <v>72</v>
      </c>
      <c r="Y848" s="27" t="s">
        <v>62</v>
      </c>
      <c r="Z848" s="27" t="s">
        <v>90</v>
      </c>
      <c r="AA848" s="27" t="s">
        <v>122</v>
      </c>
      <c r="AB848" s="27" t="s">
        <v>53</v>
      </c>
      <c r="AC848" s="27" t="s">
        <v>0</v>
      </c>
      <c r="AD848" s="47">
        <v>1793</v>
      </c>
      <c r="AE848" s="47">
        <f t="shared" si="62"/>
        <v>2241.25</v>
      </c>
      <c r="AF848" s="48">
        <f t="shared" si="63"/>
        <v>815.89660000000003</v>
      </c>
      <c r="AG848" s="47">
        <f t="shared" si="64"/>
        <v>1019.87075</v>
      </c>
      <c r="AH848" s="49" t="s">
        <v>0</v>
      </c>
      <c r="AI848" s="50" t="s">
        <v>0</v>
      </c>
      <c r="AJ848" s="49"/>
      <c r="AK848" s="38">
        <f t="shared" si="65"/>
        <v>0</v>
      </c>
      <c r="AN848" s="3">
        <f t="shared" si="66"/>
        <v>1</v>
      </c>
      <c r="AO848" s="3"/>
    </row>
    <row r="849" spans="1:41" ht="13.15" customHeight="1" x14ac:dyDescent="0.25">
      <c r="A849" s="3"/>
      <c r="B849" s="3"/>
      <c r="C849" s="36" t="s">
        <v>15</v>
      </c>
      <c r="D849" s="58">
        <v>236636</v>
      </c>
      <c r="E849" s="27" t="s">
        <v>2614</v>
      </c>
      <c r="F849" s="37">
        <v>9.9390000000000001</v>
      </c>
      <c r="G849" s="27" t="s">
        <v>586</v>
      </c>
      <c r="H849" s="27"/>
      <c r="I849" s="27" t="s">
        <v>53</v>
      </c>
      <c r="J849" s="27" t="s">
        <v>0</v>
      </c>
      <c r="K849" s="27" t="s">
        <v>53</v>
      </c>
      <c r="L849" s="27" t="s">
        <v>53</v>
      </c>
      <c r="M849" s="27" t="s">
        <v>2615</v>
      </c>
      <c r="N849" s="27" t="s">
        <v>165</v>
      </c>
      <c r="O849" s="27" t="s">
        <v>596</v>
      </c>
      <c r="P849" s="27" t="s">
        <v>57</v>
      </c>
      <c r="Q849" s="32" t="s">
        <v>2486</v>
      </c>
      <c r="R849" s="27">
        <v>225</v>
      </c>
      <c r="S849" s="27">
        <v>50</v>
      </c>
      <c r="T849" s="27">
        <v>17</v>
      </c>
      <c r="U849" s="27">
        <v>98</v>
      </c>
      <c r="V849" s="27" t="s">
        <v>59</v>
      </c>
      <c r="W849" s="27" t="s">
        <v>60</v>
      </c>
      <c r="X849" s="27" t="s">
        <v>72</v>
      </c>
      <c r="Y849" s="27" t="s">
        <v>62</v>
      </c>
      <c r="Z849" s="27" t="s">
        <v>90</v>
      </c>
      <c r="AA849" s="27" t="s">
        <v>63</v>
      </c>
      <c r="AB849" s="27" t="s">
        <v>53</v>
      </c>
      <c r="AC849" s="27" t="s">
        <v>0</v>
      </c>
      <c r="AD849" s="47">
        <v>1787</v>
      </c>
      <c r="AE849" s="47">
        <f t="shared" ref="AE849:AE908" si="67">IFERROR(IF($AQ$6="FI",AD849*(1+24%),AD849*(1+25%)),"")</f>
        <v>2233.75</v>
      </c>
      <c r="AF849" s="48">
        <f t="shared" ref="AF849:AF908" si="68">IFERROR(IFERROR(IF(MID(Q849,SEARCH("X-ICE",Q849),5)="X-ICE",AD849*(1-($D$4+$D$6))*(1-($D$10+$D$5+$D$8))-$D$11*AD849-$D$7-$D$12),AD849*(1-($D$4))*(1-($D$10+$D$5))-$D$11*AD849-$D$7-$D$12),"")</f>
        <v>813.09940000000006</v>
      </c>
      <c r="AG849" s="47">
        <f t="shared" ref="AG849:AG908" si="69">IFERROR(IF($AQ$6="FI",AF849*(1+24%),AF849*(1+25%)),"")</f>
        <v>1016.3742500000001</v>
      </c>
      <c r="AH849" s="49" t="s">
        <v>0</v>
      </c>
      <c r="AI849" s="50" t="s">
        <v>0</v>
      </c>
      <c r="AJ849" s="49"/>
      <c r="AK849" s="38">
        <f t="shared" ref="AK849:AK908" si="70">IFERROR(IF($AQ$6="FI",AG849*AJ849,$AJ849*$AF849),0)</f>
        <v>0</v>
      </c>
      <c r="AN849" s="3">
        <f t="shared" si="66"/>
        <v>1</v>
      </c>
      <c r="AO849" s="3"/>
    </row>
    <row r="850" spans="1:41" ht="13.15" customHeight="1" x14ac:dyDescent="0.25">
      <c r="A850" s="3"/>
      <c r="B850" s="3"/>
      <c r="C850" s="36" t="s">
        <v>15</v>
      </c>
      <c r="D850" s="58">
        <v>577227</v>
      </c>
      <c r="E850" s="27" t="s">
        <v>2616</v>
      </c>
      <c r="F850" s="37">
        <v>9.9390000000000001</v>
      </c>
      <c r="G850" s="27" t="s">
        <v>586</v>
      </c>
      <c r="H850" s="27"/>
      <c r="I850" s="27" t="s">
        <v>53</v>
      </c>
      <c r="J850" s="27" t="s">
        <v>0</v>
      </c>
      <c r="K850" s="27" t="s">
        <v>53</v>
      </c>
      <c r="L850" s="27" t="s">
        <v>53</v>
      </c>
      <c r="M850" s="27" t="s">
        <v>2617</v>
      </c>
      <c r="N850" s="27" t="s">
        <v>457</v>
      </c>
      <c r="O850" s="27" t="s">
        <v>606</v>
      </c>
      <c r="P850" s="27" t="s">
        <v>57</v>
      </c>
      <c r="Q850" s="32" t="s">
        <v>2486</v>
      </c>
      <c r="R850" s="27">
        <v>225</v>
      </c>
      <c r="S850" s="27">
        <v>50</v>
      </c>
      <c r="T850" s="27">
        <v>17</v>
      </c>
      <c r="U850" s="27">
        <v>98</v>
      </c>
      <c r="V850" s="27" t="s">
        <v>282</v>
      </c>
      <c r="W850" s="27" t="s">
        <v>60</v>
      </c>
      <c r="X850" s="27" t="s">
        <v>72</v>
      </c>
      <c r="Y850" s="27" t="s">
        <v>62</v>
      </c>
      <c r="Z850" s="27" t="s">
        <v>90</v>
      </c>
      <c r="AA850" s="27" t="s">
        <v>63</v>
      </c>
      <c r="AB850" s="27" t="s">
        <v>53</v>
      </c>
      <c r="AC850" s="27" t="s">
        <v>0</v>
      </c>
      <c r="AD850" s="47">
        <v>1848</v>
      </c>
      <c r="AE850" s="47">
        <f t="shared" si="67"/>
        <v>2310</v>
      </c>
      <c r="AF850" s="48">
        <f t="shared" si="68"/>
        <v>841.53760000000011</v>
      </c>
      <c r="AG850" s="47">
        <f t="shared" si="69"/>
        <v>1051.922</v>
      </c>
      <c r="AH850" s="49" t="s">
        <v>0</v>
      </c>
      <c r="AI850" s="50" t="s">
        <v>0</v>
      </c>
      <c r="AJ850" s="49"/>
      <c r="AK850" s="38">
        <f t="shared" si="70"/>
        <v>0</v>
      </c>
      <c r="AN850" s="3">
        <f t="shared" ref="AN850:AN908" si="71">IF(G850=G849,AN849,IFERROR(1/AN849-1,1))</f>
        <v>1</v>
      </c>
      <c r="AO850" s="3"/>
    </row>
    <row r="851" spans="1:41" ht="13.15" customHeight="1" x14ac:dyDescent="0.25">
      <c r="A851" s="3"/>
      <c r="B851" s="3"/>
      <c r="C851" s="36" t="s">
        <v>15</v>
      </c>
      <c r="D851" s="58">
        <v>120948</v>
      </c>
      <c r="E851" s="27" t="s">
        <v>2618</v>
      </c>
      <c r="F851" s="37">
        <v>12.29</v>
      </c>
      <c r="G851" s="27" t="s">
        <v>626</v>
      </c>
      <c r="H851" s="27"/>
      <c r="I851" s="27" t="s">
        <v>53</v>
      </c>
      <c r="J851" s="27" t="s">
        <v>0</v>
      </c>
      <c r="K851" s="27" t="s">
        <v>53</v>
      </c>
      <c r="L851" s="27" t="s">
        <v>53</v>
      </c>
      <c r="M851" s="27" t="s">
        <v>2619</v>
      </c>
      <c r="N851" s="27" t="s">
        <v>192</v>
      </c>
      <c r="O851" s="27" t="s">
        <v>636</v>
      </c>
      <c r="P851" s="27" t="s">
        <v>57</v>
      </c>
      <c r="Q851" s="32" t="s">
        <v>2486</v>
      </c>
      <c r="R851" s="27">
        <v>225</v>
      </c>
      <c r="S851" s="27">
        <v>50</v>
      </c>
      <c r="T851" s="27">
        <v>18</v>
      </c>
      <c r="U851" s="27">
        <v>99</v>
      </c>
      <c r="V851" s="27" t="s">
        <v>59</v>
      </c>
      <c r="W851" s="27" t="s">
        <v>60</v>
      </c>
      <c r="X851" s="27" t="s">
        <v>72</v>
      </c>
      <c r="Y851" s="27" t="s">
        <v>62</v>
      </c>
      <c r="Z851" s="27" t="s">
        <v>90</v>
      </c>
      <c r="AA851" s="27" t="s">
        <v>122</v>
      </c>
      <c r="AB851" s="27" t="s">
        <v>53</v>
      </c>
      <c r="AC851" s="27" t="s">
        <v>0</v>
      </c>
      <c r="AD851" s="47">
        <v>2655</v>
      </c>
      <c r="AE851" s="47">
        <f t="shared" si="67"/>
        <v>3318.75</v>
      </c>
      <c r="AF851" s="48">
        <f t="shared" si="68"/>
        <v>1217.7610000000002</v>
      </c>
      <c r="AG851" s="47">
        <f t="shared" si="69"/>
        <v>1522.2012500000003</v>
      </c>
      <c r="AH851" s="49" t="s">
        <v>0</v>
      </c>
      <c r="AI851" s="50" t="s">
        <v>2573</v>
      </c>
      <c r="AJ851" s="49"/>
      <c r="AK851" s="38">
        <f t="shared" si="70"/>
        <v>0</v>
      </c>
      <c r="AN851" s="3">
        <f t="shared" si="71"/>
        <v>0</v>
      </c>
      <c r="AO851" s="3"/>
    </row>
    <row r="852" spans="1:41" ht="13.15" customHeight="1" x14ac:dyDescent="0.25">
      <c r="A852" s="3"/>
      <c r="B852" s="3"/>
      <c r="C852" s="36" t="s">
        <v>15</v>
      </c>
      <c r="D852" s="58">
        <v>185034</v>
      </c>
      <c r="E852" s="27" t="s">
        <v>2620</v>
      </c>
      <c r="F852" s="37">
        <v>12.29</v>
      </c>
      <c r="G852" s="27" t="s">
        <v>626</v>
      </c>
      <c r="H852" s="27"/>
      <c r="I852" s="27" t="s">
        <v>53</v>
      </c>
      <c r="J852" s="27" t="s">
        <v>0</v>
      </c>
      <c r="K852" s="27" t="s">
        <v>53</v>
      </c>
      <c r="L852" s="27" t="s">
        <v>53</v>
      </c>
      <c r="M852" s="27" t="s">
        <v>2621</v>
      </c>
      <c r="N852" s="27" t="s">
        <v>514</v>
      </c>
      <c r="O852" s="27" t="s">
        <v>639</v>
      </c>
      <c r="P852" s="27" t="s">
        <v>57</v>
      </c>
      <c r="Q852" s="32" t="s">
        <v>2486</v>
      </c>
      <c r="R852" s="27">
        <v>225</v>
      </c>
      <c r="S852" s="27">
        <v>50</v>
      </c>
      <c r="T852" s="27">
        <v>18</v>
      </c>
      <c r="U852" s="27">
        <v>99</v>
      </c>
      <c r="V852" s="27" t="s">
        <v>282</v>
      </c>
      <c r="W852" s="27" t="s">
        <v>60</v>
      </c>
      <c r="X852" s="27" t="s">
        <v>72</v>
      </c>
      <c r="Y852" s="27" t="s">
        <v>62</v>
      </c>
      <c r="Z852" s="27" t="s">
        <v>90</v>
      </c>
      <c r="AA852" s="27" t="s">
        <v>122</v>
      </c>
      <c r="AB852" s="27" t="s">
        <v>53</v>
      </c>
      <c r="AC852" s="27" t="s">
        <v>0</v>
      </c>
      <c r="AD852" s="47">
        <v>2655</v>
      </c>
      <c r="AE852" s="47">
        <f t="shared" si="67"/>
        <v>3318.75</v>
      </c>
      <c r="AF852" s="48">
        <f t="shared" si="68"/>
        <v>1217.7610000000002</v>
      </c>
      <c r="AG852" s="47">
        <f t="shared" si="69"/>
        <v>1522.2012500000003</v>
      </c>
      <c r="AH852" s="49" t="s">
        <v>0</v>
      </c>
      <c r="AI852" s="50" t="s">
        <v>2573</v>
      </c>
      <c r="AJ852" s="49"/>
      <c r="AK852" s="38">
        <f t="shared" si="70"/>
        <v>0</v>
      </c>
      <c r="AN852" s="3">
        <f t="shared" si="71"/>
        <v>0</v>
      </c>
      <c r="AO852" s="3"/>
    </row>
    <row r="853" spans="1:41" ht="13.15" customHeight="1" x14ac:dyDescent="0.25">
      <c r="A853" s="3"/>
      <c r="B853" s="3"/>
      <c r="C853" s="36" t="s">
        <v>15</v>
      </c>
      <c r="D853" s="58">
        <v>791145</v>
      </c>
      <c r="E853" s="27" t="s">
        <v>2622</v>
      </c>
      <c r="F853" s="37">
        <v>11.18</v>
      </c>
      <c r="G853" s="27" t="s">
        <v>641</v>
      </c>
      <c r="H853" s="27"/>
      <c r="I853" s="27" t="s">
        <v>53</v>
      </c>
      <c r="J853" s="27" t="s">
        <v>0</v>
      </c>
      <c r="K853" s="27" t="s">
        <v>53</v>
      </c>
      <c r="L853" s="27" t="s">
        <v>53</v>
      </c>
      <c r="M853" s="27" t="s">
        <v>2623</v>
      </c>
      <c r="N853" s="27" t="s">
        <v>490</v>
      </c>
      <c r="O853" s="27" t="s">
        <v>648</v>
      </c>
      <c r="P853" s="27" t="s">
        <v>57</v>
      </c>
      <c r="Q853" s="32" t="s">
        <v>2486</v>
      </c>
      <c r="R853" s="27">
        <v>235</v>
      </c>
      <c r="S853" s="27">
        <v>50</v>
      </c>
      <c r="T853" s="27">
        <v>18</v>
      </c>
      <c r="U853" s="27">
        <v>101</v>
      </c>
      <c r="V853" s="27" t="s">
        <v>282</v>
      </c>
      <c r="W853" s="27" t="s">
        <v>60</v>
      </c>
      <c r="X853" s="27" t="s">
        <v>72</v>
      </c>
      <c r="Y853" s="27" t="s">
        <v>62</v>
      </c>
      <c r="Z853" s="27" t="s">
        <v>90</v>
      </c>
      <c r="AA853" s="27" t="s">
        <v>63</v>
      </c>
      <c r="AB853" s="27" t="s">
        <v>53</v>
      </c>
      <c r="AC853" s="27" t="s">
        <v>0</v>
      </c>
      <c r="AD853" s="47">
        <v>2531</v>
      </c>
      <c r="AE853" s="47">
        <f t="shared" si="67"/>
        <v>3163.75</v>
      </c>
      <c r="AF853" s="48">
        <f t="shared" si="68"/>
        <v>1159.9522000000002</v>
      </c>
      <c r="AG853" s="47">
        <f t="shared" si="69"/>
        <v>1449.9402500000001</v>
      </c>
      <c r="AH853" s="49" t="s">
        <v>0</v>
      </c>
      <c r="AI853" s="50" t="s">
        <v>0</v>
      </c>
      <c r="AJ853" s="49"/>
      <c r="AK853" s="38">
        <f t="shared" si="70"/>
        <v>0</v>
      </c>
      <c r="AN853" s="3">
        <f t="shared" si="71"/>
        <v>1</v>
      </c>
      <c r="AO853" s="3"/>
    </row>
    <row r="854" spans="1:41" ht="13.15" customHeight="1" x14ac:dyDescent="0.25">
      <c r="A854" s="3"/>
      <c r="B854" s="3"/>
      <c r="C854" s="36" t="s">
        <v>15</v>
      </c>
      <c r="D854" s="58">
        <v>481622</v>
      </c>
      <c r="E854" s="27" t="s">
        <v>2624</v>
      </c>
      <c r="F854" s="37">
        <v>7.74</v>
      </c>
      <c r="G854" s="27" t="s">
        <v>702</v>
      </c>
      <c r="H854" s="27"/>
      <c r="I854" s="27" t="s">
        <v>53</v>
      </c>
      <c r="J854" s="27" t="s">
        <v>0</v>
      </c>
      <c r="K854" s="27" t="s">
        <v>0</v>
      </c>
      <c r="L854" s="27" t="s">
        <v>53</v>
      </c>
      <c r="M854" s="27" t="s">
        <v>2625</v>
      </c>
      <c r="N854" s="27" t="s">
        <v>704</v>
      </c>
      <c r="O854" s="27" t="s">
        <v>705</v>
      </c>
      <c r="P854" s="27" t="s">
        <v>57</v>
      </c>
      <c r="Q854" s="32" t="s">
        <v>2486</v>
      </c>
      <c r="R854" s="27">
        <v>195</v>
      </c>
      <c r="S854" s="27">
        <v>45</v>
      </c>
      <c r="T854" s="27">
        <v>16</v>
      </c>
      <c r="U854" s="27">
        <v>84</v>
      </c>
      <c r="V854" s="27" t="s">
        <v>59</v>
      </c>
      <c r="W854" s="27" t="s">
        <v>60</v>
      </c>
      <c r="X854" s="27" t="s">
        <v>61</v>
      </c>
      <c r="Y854" s="27" t="s">
        <v>62</v>
      </c>
      <c r="Z854" s="27" t="s">
        <v>90</v>
      </c>
      <c r="AA854" s="27" t="s">
        <v>63</v>
      </c>
      <c r="AB854" s="27" t="s">
        <v>53</v>
      </c>
      <c r="AC854" s="27" t="s">
        <v>0</v>
      </c>
      <c r="AD854" s="47">
        <v>1481</v>
      </c>
      <c r="AE854" s="47">
        <f t="shared" si="67"/>
        <v>1851.25</v>
      </c>
      <c r="AF854" s="48">
        <f t="shared" si="68"/>
        <v>670.44220000000018</v>
      </c>
      <c r="AG854" s="47">
        <f t="shared" si="69"/>
        <v>838.05275000000029</v>
      </c>
      <c r="AH854" s="49" t="s">
        <v>0</v>
      </c>
      <c r="AI854" s="50" t="s">
        <v>0</v>
      </c>
      <c r="AJ854" s="49"/>
      <c r="AK854" s="38">
        <f t="shared" si="70"/>
        <v>0</v>
      </c>
      <c r="AN854" s="3">
        <f t="shared" si="71"/>
        <v>0</v>
      </c>
      <c r="AO854" s="3"/>
    </row>
    <row r="855" spans="1:41" ht="13.15" customHeight="1" x14ac:dyDescent="0.25">
      <c r="A855" s="3"/>
      <c r="B855" s="3"/>
      <c r="C855" s="36" t="s">
        <v>15</v>
      </c>
      <c r="D855" s="58">
        <v>565561</v>
      </c>
      <c r="E855" s="27" t="s">
        <v>2626</v>
      </c>
      <c r="F855" s="37">
        <v>7.74</v>
      </c>
      <c r="G855" s="27" t="s">
        <v>707</v>
      </c>
      <c r="H855" s="27"/>
      <c r="I855" s="27" t="s">
        <v>53</v>
      </c>
      <c r="J855" s="27" t="s">
        <v>0</v>
      </c>
      <c r="K855" s="27" t="s">
        <v>0</v>
      </c>
      <c r="L855" s="27" t="s">
        <v>53</v>
      </c>
      <c r="M855" s="27" t="s">
        <v>2627</v>
      </c>
      <c r="N855" s="27" t="s">
        <v>181</v>
      </c>
      <c r="O855" s="27" t="s">
        <v>709</v>
      </c>
      <c r="P855" s="27" t="s">
        <v>57</v>
      </c>
      <c r="Q855" s="32" t="s">
        <v>2486</v>
      </c>
      <c r="R855" s="27">
        <v>205</v>
      </c>
      <c r="S855" s="27">
        <v>45</v>
      </c>
      <c r="T855" s="27">
        <v>16</v>
      </c>
      <c r="U855" s="27">
        <v>87</v>
      </c>
      <c r="V855" s="27" t="s">
        <v>59</v>
      </c>
      <c r="W855" s="27" t="s">
        <v>60</v>
      </c>
      <c r="X855" s="27" t="s">
        <v>61</v>
      </c>
      <c r="Y855" s="27" t="s">
        <v>62</v>
      </c>
      <c r="Z855" s="27" t="s">
        <v>90</v>
      </c>
      <c r="AA855" s="27" t="s">
        <v>63</v>
      </c>
      <c r="AB855" s="27" t="s">
        <v>53</v>
      </c>
      <c r="AC855" s="27" t="s">
        <v>0</v>
      </c>
      <c r="AD855" s="47">
        <v>1675</v>
      </c>
      <c r="AE855" s="47">
        <f t="shared" si="67"/>
        <v>2093.75</v>
      </c>
      <c r="AF855" s="48">
        <f t="shared" si="68"/>
        <v>760.8850000000001</v>
      </c>
      <c r="AG855" s="47">
        <f t="shared" si="69"/>
        <v>951.10625000000016</v>
      </c>
      <c r="AH855" s="49" t="s">
        <v>0</v>
      </c>
      <c r="AI855" s="50" t="s">
        <v>0</v>
      </c>
      <c r="AJ855" s="49"/>
      <c r="AK855" s="38">
        <f t="shared" si="70"/>
        <v>0</v>
      </c>
      <c r="AN855" s="3">
        <f t="shared" si="71"/>
        <v>1</v>
      </c>
      <c r="AO855" s="3"/>
    </row>
    <row r="856" spans="1:41" ht="13.15" customHeight="1" x14ac:dyDescent="0.25">
      <c r="A856" s="3"/>
      <c r="B856" s="3"/>
      <c r="C856" s="36" t="s">
        <v>15</v>
      </c>
      <c r="D856" s="58">
        <v>12974</v>
      </c>
      <c r="E856" s="27" t="s">
        <v>2628</v>
      </c>
      <c r="F856" s="37">
        <v>8.39</v>
      </c>
      <c r="G856" s="27" t="s">
        <v>719</v>
      </c>
      <c r="H856" s="27"/>
      <c r="I856" s="27" t="s">
        <v>53</v>
      </c>
      <c r="J856" s="27" t="s">
        <v>0</v>
      </c>
      <c r="K856" s="27" t="s">
        <v>53</v>
      </c>
      <c r="L856" s="27" t="s">
        <v>53</v>
      </c>
      <c r="M856" s="27" t="s">
        <v>2629</v>
      </c>
      <c r="N856" s="27" t="s">
        <v>724</v>
      </c>
      <c r="O856" s="27" t="s">
        <v>725</v>
      </c>
      <c r="P856" s="27" t="s">
        <v>57</v>
      </c>
      <c r="Q856" s="32" t="s">
        <v>2486</v>
      </c>
      <c r="R856" s="27">
        <v>205</v>
      </c>
      <c r="S856" s="27">
        <v>45</v>
      </c>
      <c r="T856" s="27">
        <v>17</v>
      </c>
      <c r="U856" s="27">
        <v>88</v>
      </c>
      <c r="V856" s="27" t="s">
        <v>282</v>
      </c>
      <c r="W856" s="27" t="s">
        <v>60</v>
      </c>
      <c r="X856" s="27" t="s">
        <v>61</v>
      </c>
      <c r="Y856" s="27" t="s">
        <v>62</v>
      </c>
      <c r="Z856" s="27" t="s">
        <v>90</v>
      </c>
      <c r="AA856" s="27" t="s">
        <v>63</v>
      </c>
      <c r="AB856" s="27" t="s">
        <v>53</v>
      </c>
      <c r="AC856" s="27" t="s">
        <v>0</v>
      </c>
      <c r="AD856" s="47">
        <v>1782</v>
      </c>
      <c r="AE856" s="47">
        <f t="shared" si="67"/>
        <v>2227.5</v>
      </c>
      <c r="AF856" s="48">
        <f t="shared" si="68"/>
        <v>810.76840000000016</v>
      </c>
      <c r="AG856" s="47">
        <f t="shared" si="69"/>
        <v>1013.4605000000001</v>
      </c>
      <c r="AH856" s="49" t="s">
        <v>0</v>
      </c>
      <c r="AI856" s="50" t="s">
        <v>0</v>
      </c>
      <c r="AJ856" s="49"/>
      <c r="AK856" s="38">
        <f t="shared" si="70"/>
        <v>0</v>
      </c>
      <c r="AN856" s="3">
        <f t="shared" si="71"/>
        <v>0</v>
      </c>
      <c r="AO856" s="3"/>
    </row>
    <row r="857" spans="1:41" ht="13.15" customHeight="1" x14ac:dyDescent="0.25">
      <c r="A857" s="3"/>
      <c r="B857" s="3"/>
      <c r="C857" s="36" t="s">
        <v>15</v>
      </c>
      <c r="D857" s="58">
        <v>352407</v>
      </c>
      <c r="E857" s="27" t="s">
        <v>2630</v>
      </c>
      <c r="F857" s="37">
        <v>8.9169999999999998</v>
      </c>
      <c r="G857" s="27" t="s">
        <v>729</v>
      </c>
      <c r="H857" s="27"/>
      <c r="I857" s="27" t="s">
        <v>53</v>
      </c>
      <c r="J857" s="27" t="s">
        <v>0</v>
      </c>
      <c r="K857" s="27" t="s">
        <v>53</v>
      </c>
      <c r="L857" s="27" t="s">
        <v>53</v>
      </c>
      <c r="M857" s="27" t="s">
        <v>2631</v>
      </c>
      <c r="N857" s="27" t="s">
        <v>128</v>
      </c>
      <c r="O857" s="27" t="s">
        <v>731</v>
      </c>
      <c r="P857" s="27" t="s">
        <v>57</v>
      </c>
      <c r="Q857" s="32" t="s">
        <v>2486</v>
      </c>
      <c r="R857" s="27">
        <v>215</v>
      </c>
      <c r="S857" s="27">
        <v>45</v>
      </c>
      <c r="T857" s="27">
        <v>17</v>
      </c>
      <c r="U857" s="27">
        <v>91</v>
      </c>
      <c r="V857" s="27" t="s">
        <v>59</v>
      </c>
      <c r="W857" s="27" t="s">
        <v>60</v>
      </c>
      <c r="X857" s="27" t="s">
        <v>61</v>
      </c>
      <c r="Y857" s="27" t="s">
        <v>62</v>
      </c>
      <c r="Z857" s="27" t="s">
        <v>90</v>
      </c>
      <c r="AA857" s="27" t="s">
        <v>63</v>
      </c>
      <c r="AB857" s="27" t="s">
        <v>53</v>
      </c>
      <c r="AC857" s="27" t="s">
        <v>0</v>
      </c>
      <c r="AD857" s="47">
        <v>1874</v>
      </c>
      <c r="AE857" s="47">
        <f t="shared" si="67"/>
        <v>2342.5</v>
      </c>
      <c r="AF857" s="48">
        <f t="shared" si="68"/>
        <v>853.65880000000004</v>
      </c>
      <c r="AG857" s="47">
        <f t="shared" si="69"/>
        <v>1067.0735</v>
      </c>
      <c r="AH857" s="49" t="s">
        <v>0</v>
      </c>
      <c r="AI857" s="50" t="s">
        <v>0</v>
      </c>
      <c r="AJ857" s="49"/>
      <c r="AK857" s="38">
        <f t="shared" si="70"/>
        <v>0</v>
      </c>
      <c r="AN857" s="3">
        <f t="shared" si="71"/>
        <v>1</v>
      </c>
      <c r="AO857" s="3"/>
    </row>
    <row r="858" spans="1:41" ht="13.15" customHeight="1" x14ac:dyDescent="0.25">
      <c r="A858" s="3"/>
      <c r="B858" s="3"/>
      <c r="C858" s="36" t="s">
        <v>15</v>
      </c>
      <c r="D858" s="58">
        <v>742274</v>
      </c>
      <c r="E858" s="27" t="s">
        <v>2632</v>
      </c>
      <c r="F858" s="37">
        <v>10.183999999999999</v>
      </c>
      <c r="G858" s="27" t="s">
        <v>737</v>
      </c>
      <c r="H858" s="27"/>
      <c r="I858" s="27" t="s">
        <v>53</v>
      </c>
      <c r="J858" s="27" t="s">
        <v>0</v>
      </c>
      <c r="K858" s="27" t="s">
        <v>53</v>
      </c>
      <c r="L858" s="27" t="s">
        <v>53</v>
      </c>
      <c r="M858" s="27" t="s">
        <v>2633</v>
      </c>
      <c r="N858" s="27" t="s">
        <v>128</v>
      </c>
      <c r="O858" s="27" t="s">
        <v>741</v>
      </c>
      <c r="P858" s="27" t="s">
        <v>57</v>
      </c>
      <c r="Q858" s="32" t="s">
        <v>2451</v>
      </c>
      <c r="R858" s="27">
        <v>225</v>
      </c>
      <c r="S858" s="27">
        <v>45</v>
      </c>
      <c r="T858" s="27">
        <v>17</v>
      </c>
      <c r="U858" s="27">
        <v>91</v>
      </c>
      <c r="V858" s="27" t="s">
        <v>59</v>
      </c>
      <c r="W858" s="27" t="s">
        <v>60</v>
      </c>
      <c r="X858" s="27" t="s">
        <v>61</v>
      </c>
      <c r="Y858" s="27" t="s">
        <v>62</v>
      </c>
      <c r="Z858" s="27" t="s">
        <v>90</v>
      </c>
      <c r="AA858" s="27" t="s">
        <v>122</v>
      </c>
      <c r="AB858" s="27" t="s">
        <v>53</v>
      </c>
      <c r="AC858" s="27" t="s">
        <v>0</v>
      </c>
      <c r="AD858" s="47">
        <v>1566</v>
      </c>
      <c r="AE858" s="47">
        <f t="shared" si="67"/>
        <v>1957.5</v>
      </c>
      <c r="AF858" s="48">
        <f t="shared" si="68"/>
        <v>710.06920000000014</v>
      </c>
      <c r="AG858" s="47">
        <f t="shared" si="69"/>
        <v>887.58650000000011</v>
      </c>
      <c r="AH858" s="49" t="s">
        <v>0</v>
      </c>
      <c r="AI858" s="50" t="s">
        <v>0</v>
      </c>
      <c r="AJ858" s="49"/>
      <c r="AK858" s="38">
        <f t="shared" si="70"/>
        <v>0</v>
      </c>
      <c r="AN858" s="3">
        <f t="shared" si="71"/>
        <v>0</v>
      </c>
      <c r="AO858" s="3"/>
    </row>
    <row r="859" spans="1:41" ht="13.15" customHeight="1" x14ac:dyDescent="0.25">
      <c r="A859" s="3"/>
      <c r="B859" s="3"/>
      <c r="C859" s="36" t="s">
        <v>15</v>
      </c>
      <c r="D859" s="58">
        <v>469021</v>
      </c>
      <c r="E859" s="27" t="s">
        <v>2634</v>
      </c>
      <c r="F859" s="37">
        <v>9.3350000000000009</v>
      </c>
      <c r="G859" s="27" t="s">
        <v>737</v>
      </c>
      <c r="H859" s="27"/>
      <c r="I859" s="27" t="s">
        <v>53</v>
      </c>
      <c r="J859" s="27" t="s">
        <v>0</v>
      </c>
      <c r="K859" s="27" t="s">
        <v>53</v>
      </c>
      <c r="L859" s="27" t="s">
        <v>53</v>
      </c>
      <c r="M859" s="27" t="s">
        <v>2635</v>
      </c>
      <c r="N859" s="27" t="s">
        <v>397</v>
      </c>
      <c r="O859" s="27" t="s">
        <v>746</v>
      </c>
      <c r="P859" s="27" t="s">
        <v>57</v>
      </c>
      <c r="Q859" s="32" t="s">
        <v>2486</v>
      </c>
      <c r="R859" s="27">
        <v>225</v>
      </c>
      <c r="S859" s="27">
        <v>45</v>
      </c>
      <c r="T859" s="27">
        <v>17</v>
      </c>
      <c r="U859" s="27">
        <v>94</v>
      </c>
      <c r="V859" s="27" t="s">
        <v>59</v>
      </c>
      <c r="W859" s="27" t="s">
        <v>60</v>
      </c>
      <c r="X859" s="27" t="s">
        <v>72</v>
      </c>
      <c r="Y859" s="27" t="s">
        <v>62</v>
      </c>
      <c r="Z859" s="27" t="s">
        <v>90</v>
      </c>
      <c r="AA859" s="27" t="s">
        <v>63</v>
      </c>
      <c r="AB859" s="27" t="s">
        <v>53</v>
      </c>
      <c r="AC859" s="27" t="s">
        <v>0</v>
      </c>
      <c r="AD859" s="47">
        <v>1661</v>
      </c>
      <c r="AE859" s="47">
        <f t="shared" si="67"/>
        <v>2076.25</v>
      </c>
      <c r="AF859" s="48">
        <f t="shared" si="68"/>
        <v>754.35820000000012</v>
      </c>
      <c r="AG859" s="47">
        <f t="shared" si="69"/>
        <v>942.94775000000016</v>
      </c>
      <c r="AH859" s="49" t="s">
        <v>0</v>
      </c>
      <c r="AI859" s="50" t="s">
        <v>0</v>
      </c>
      <c r="AJ859" s="49"/>
      <c r="AK859" s="38">
        <f t="shared" si="70"/>
        <v>0</v>
      </c>
      <c r="AN859" s="3">
        <f t="shared" si="71"/>
        <v>0</v>
      </c>
      <c r="AO859" s="3"/>
    </row>
    <row r="860" spans="1:41" ht="13.15" customHeight="1" x14ac:dyDescent="0.25">
      <c r="A860" s="3"/>
      <c r="B860" s="3"/>
      <c r="C860" s="36" t="s">
        <v>15</v>
      </c>
      <c r="D860" s="58">
        <v>240138</v>
      </c>
      <c r="E860" s="27" t="s">
        <v>2636</v>
      </c>
      <c r="F860" s="37">
        <v>9.3350000000000009</v>
      </c>
      <c r="G860" s="27" t="s">
        <v>737</v>
      </c>
      <c r="H860" s="27"/>
      <c r="I860" s="27" t="s">
        <v>53</v>
      </c>
      <c r="J860" s="27" t="s">
        <v>0</v>
      </c>
      <c r="K860" s="27" t="s">
        <v>53</v>
      </c>
      <c r="L860" s="27" t="s">
        <v>53</v>
      </c>
      <c r="M860" s="27" t="s">
        <v>2637</v>
      </c>
      <c r="N860" s="27" t="s">
        <v>403</v>
      </c>
      <c r="O860" s="27" t="s">
        <v>754</v>
      </c>
      <c r="P860" s="27" t="s">
        <v>57</v>
      </c>
      <c r="Q860" s="32" t="s">
        <v>2486</v>
      </c>
      <c r="R860" s="27">
        <v>225</v>
      </c>
      <c r="S860" s="27">
        <v>45</v>
      </c>
      <c r="T860" s="27">
        <v>17</v>
      </c>
      <c r="U860" s="27">
        <v>94</v>
      </c>
      <c r="V860" s="27" t="s">
        <v>282</v>
      </c>
      <c r="W860" s="27" t="s">
        <v>60</v>
      </c>
      <c r="X860" s="27" t="s">
        <v>72</v>
      </c>
      <c r="Y860" s="27" t="s">
        <v>62</v>
      </c>
      <c r="Z860" s="27" t="s">
        <v>90</v>
      </c>
      <c r="AA860" s="27" t="s">
        <v>63</v>
      </c>
      <c r="AB860" s="27" t="s">
        <v>53</v>
      </c>
      <c r="AC860" s="27" t="s">
        <v>0</v>
      </c>
      <c r="AD860" s="47">
        <v>1703</v>
      </c>
      <c r="AE860" s="47">
        <f t="shared" si="67"/>
        <v>2128.75</v>
      </c>
      <c r="AF860" s="48">
        <f t="shared" si="68"/>
        <v>773.93860000000018</v>
      </c>
      <c r="AG860" s="47">
        <f t="shared" si="69"/>
        <v>967.42325000000028</v>
      </c>
      <c r="AH860" s="49" t="s">
        <v>0</v>
      </c>
      <c r="AI860" s="50" t="s">
        <v>0</v>
      </c>
      <c r="AJ860" s="49"/>
      <c r="AK860" s="38">
        <f t="shared" si="70"/>
        <v>0</v>
      </c>
      <c r="AN860" s="3">
        <f t="shared" si="71"/>
        <v>0</v>
      </c>
      <c r="AO860" s="3"/>
    </row>
    <row r="861" spans="1:41" ht="13.15" customHeight="1" x14ac:dyDescent="0.25">
      <c r="A861" s="3"/>
      <c r="B861" s="3"/>
      <c r="C861" s="36" t="s">
        <v>15</v>
      </c>
      <c r="D861" s="58">
        <v>906908</v>
      </c>
      <c r="E861" s="27" t="s">
        <v>2638</v>
      </c>
      <c r="F861" s="37">
        <v>10.265000000000001</v>
      </c>
      <c r="G861" s="27" t="s">
        <v>756</v>
      </c>
      <c r="H861" s="27"/>
      <c r="I861" s="27" t="s">
        <v>53</v>
      </c>
      <c r="J861" s="27" t="s">
        <v>0</v>
      </c>
      <c r="K861" s="27" t="s">
        <v>53</v>
      </c>
      <c r="L861" s="27" t="s">
        <v>53</v>
      </c>
      <c r="M861" s="27" t="s">
        <v>2639</v>
      </c>
      <c r="N861" s="27" t="s">
        <v>397</v>
      </c>
      <c r="O861" s="27" t="s">
        <v>2640</v>
      </c>
      <c r="P861" s="27" t="s">
        <v>57</v>
      </c>
      <c r="Q861" s="32" t="s">
        <v>2451</v>
      </c>
      <c r="R861" s="27">
        <v>235</v>
      </c>
      <c r="S861" s="27">
        <v>45</v>
      </c>
      <c r="T861" s="27">
        <v>17</v>
      </c>
      <c r="U861" s="27">
        <v>94</v>
      </c>
      <c r="V861" s="27" t="s">
        <v>59</v>
      </c>
      <c r="W861" s="27" t="s">
        <v>60</v>
      </c>
      <c r="X861" s="27" t="s">
        <v>61</v>
      </c>
      <c r="Y861" s="27" t="s">
        <v>62</v>
      </c>
      <c r="Z861" s="27" t="s">
        <v>90</v>
      </c>
      <c r="AA861" s="27" t="s">
        <v>63</v>
      </c>
      <c r="AB861" s="27" t="s">
        <v>53</v>
      </c>
      <c r="AC861" s="27" t="s">
        <v>0</v>
      </c>
      <c r="AD861" s="47">
        <v>2075</v>
      </c>
      <c r="AE861" s="47">
        <f t="shared" si="67"/>
        <v>2593.75</v>
      </c>
      <c r="AF861" s="48">
        <f t="shared" si="68"/>
        <v>947.36500000000024</v>
      </c>
      <c r="AG861" s="47">
        <f t="shared" si="69"/>
        <v>1184.2062500000002</v>
      </c>
      <c r="AH861" s="49" t="s">
        <v>0</v>
      </c>
      <c r="AI861" s="50" t="s">
        <v>0</v>
      </c>
      <c r="AJ861" s="49"/>
      <c r="AK861" s="38">
        <f t="shared" si="70"/>
        <v>0</v>
      </c>
      <c r="AN861" s="3">
        <f t="shared" si="71"/>
        <v>1</v>
      </c>
      <c r="AO861" s="3"/>
    </row>
    <row r="862" spans="1:41" ht="13.15" customHeight="1" x14ac:dyDescent="0.25">
      <c r="A862" s="3"/>
      <c r="B862" s="3"/>
      <c r="C862" s="36" t="s">
        <v>15</v>
      </c>
      <c r="D862" s="58">
        <v>6883</v>
      </c>
      <c r="E862" s="27" t="s">
        <v>2641</v>
      </c>
      <c r="F862" s="37">
        <v>11.249000000000001</v>
      </c>
      <c r="G862" s="27" t="s">
        <v>773</v>
      </c>
      <c r="H862" s="27"/>
      <c r="I862" s="27" t="s">
        <v>53</v>
      </c>
      <c r="J862" s="27" t="s">
        <v>0</v>
      </c>
      <c r="K862" s="27" t="s">
        <v>0</v>
      </c>
      <c r="L862" s="27" t="s">
        <v>53</v>
      </c>
      <c r="M862" s="27" t="s">
        <v>2642</v>
      </c>
      <c r="N862" s="27" t="s">
        <v>574</v>
      </c>
      <c r="O862" s="27" t="s">
        <v>778</v>
      </c>
      <c r="P862" s="27" t="s">
        <v>57</v>
      </c>
      <c r="Q862" s="32" t="s">
        <v>2486</v>
      </c>
      <c r="R862" s="27">
        <v>215</v>
      </c>
      <c r="S862" s="27">
        <v>45</v>
      </c>
      <c r="T862" s="27">
        <v>18</v>
      </c>
      <c r="U862" s="27">
        <v>93</v>
      </c>
      <c r="V862" s="27" t="s">
        <v>282</v>
      </c>
      <c r="W862" s="27" t="s">
        <v>60</v>
      </c>
      <c r="X862" s="27" t="s">
        <v>61</v>
      </c>
      <c r="Y862" s="27" t="s">
        <v>62</v>
      </c>
      <c r="Z862" s="27" t="s">
        <v>90</v>
      </c>
      <c r="AA862" s="27" t="s">
        <v>122</v>
      </c>
      <c r="AB862" s="27" t="s">
        <v>53</v>
      </c>
      <c r="AC862" s="27" t="s">
        <v>0</v>
      </c>
      <c r="AD862" s="47">
        <v>2409</v>
      </c>
      <c r="AE862" s="47">
        <f t="shared" si="67"/>
        <v>3011.25</v>
      </c>
      <c r="AF862" s="48">
        <f t="shared" si="68"/>
        <v>1103.0758000000003</v>
      </c>
      <c r="AG862" s="47">
        <f t="shared" si="69"/>
        <v>1378.8447500000004</v>
      </c>
      <c r="AH862" s="49" t="s">
        <v>0</v>
      </c>
      <c r="AI862" s="50" t="s">
        <v>2573</v>
      </c>
      <c r="AJ862" s="49"/>
      <c r="AK862" s="38">
        <f t="shared" si="70"/>
        <v>0</v>
      </c>
      <c r="AN862" s="3">
        <f t="shared" si="71"/>
        <v>0</v>
      </c>
      <c r="AO862" s="3"/>
    </row>
    <row r="863" spans="1:41" ht="13.15" customHeight="1" x14ac:dyDescent="0.25">
      <c r="A863" s="3"/>
      <c r="B863" s="3"/>
      <c r="C863" s="36" t="s">
        <v>15</v>
      </c>
      <c r="D863" s="58">
        <v>957710</v>
      </c>
      <c r="E863" s="27" t="s">
        <v>2643</v>
      </c>
      <c r="F863" s="37">
        <v>10.436</v>
      </c>
      <c r="G863" s="27" t="s">
        <v>780</v>
      </c>
      <c r="H863" s="27"/>
      <c r="I863" s="27" t="s">
        <v>53</v>
      </c>
      <c r="J863" s="27" t="s">
        <v>0</v>
      </c>
      <c r="K863" s="27" t="s">
        <v>53</v>
      </c>
      <c r="L863" s="27" t="s">
        <v>53</v>
      </c>
      <c r="M863" s="27" t="s">
        <v>2644</v>
      </c>
      <c r="N863" s="27" t="s">
        <v>435</v>
      </c>
      <c r="O863" s="27" t="s">
        <v>789</v>
      </c>
      <c r="P863" s="27" t="s">
        <v>57</v>
      </c>
      <c r="Q863" s="32" t="s">
        <v>2486</v>
      </c>
      <c r="R863" s="27">
        <v>225</v>
      </c>
      <c r="S863" s="27">
        <v>45</v>
      </c>
      <c r="T863" s="27">
        <v>18</v>
      </c>
      <c r="U863" s="27">
        <v>95</v>
      </c>
      <c r="V863" s="27" t="s">
        <v>282</v>
      </c>
      <c r="W863" s="27" t="s">
        <v>60</v>
      </c>
      <c r="X863" s="27" t="s">
        <v>72</v>
      </c>
      <c r="Y863" s="27" t="s">
        <v>62</v>
      </c>
      <c r="Z863" s="27" t="s">
        <v>90</v>
      </c>
      <c r="AA863" s="27" t="s">
        <v>63</v>
      </c>
      <c r="AB863" s="27" t="s">
        <v>53</v>
      </c>
      <c r="AC863" s="27" t="s">
        <v>0</v>
      </c>
      <c r="AD863" s="47">
        <v>2014</v>
      </c>
      <c r="AE863" s="47">
        <f t="shared" si="67"/>
        <v>2517.5</v>
      </c>
      <c r="AF863" s="48">
        <f t="shared" si="68"/>
        <v>918.92680000000018</v>
      </c>
      <c r="AG863" s="47">
        <f t="shared" si="69"/>
        <v>1148.6585000000002</v>
      </c>
      <c r="AH863" s="49" t="s">
        <v>0</v>
      </c>
      <c r="AI863" s="50" t="s">
        <v>0</v>
      </c>
      <c r="AJ863" s="49"/>
      <c r="AK863" s="38">
        <f t="shared" si="70"/>
        <v>0</v>
      </c>
      <c r="AN863" s="3">
        <f t="shared" si="71"/>
        <v>1</v>
      </c>
      <c r="AO863" s="3"/>
    </row>
    <row r="864" spans="1:41" ht="13.15" customHeight="1" x14ac:dyDescent="0.25">
      <c r="A864" s="3"/>
      <c r="B864" s="3"/>
      <c r="C864" s="36" t="s">
        <v>15</v>
      </c>
      <c r="D864" s="58">
        <v>608881</v>
      </c>
      <c r="E864" s="27" t="s">
        <v>2645</v>
      </c>
      <c r="F864" s="37">
        <v>10.436</v>
      </c>
      <c r="G864" s="27" t="s">
        <v>796</v>
      </c>
      <c r="H864" s="27"/>
      <c r="I864" s="27" t="s">
        <v>53</v>
      </c>
      <c r="J864" s="27" t="s">
        <v>0</v>
      </c>
      <c r="K864" s="27" t="s">
        <v>53</v>
      </c>
      <c r="L864" s="27" t="s">
        <v>53</v>
      </c>
      <c r="M864" s="27" t="s">
        <v>2646</v>
      </c>
      <c r="N864" s="27" t="s">
        <v>457</v>
      </c>
      <c r="O864" s="27" t="s">
        <v>803</v>
      </c>
      <c r="P864" s="27" t="s">
        <v>57</v>
      </c>
      <c r="Q864" s="32" t="s">
        <v>2486</v>
      </c>
      <c r="R864" s="27">
        <v>235</v>
      </c>
      <c r="S864" s="27">
        <v>45</v>
      </c>
      <c r="T864" s="27">
        <v>18</v>
      </c>
      <c r="U864" s="27">
        <v>98</v>
      </c>
      <c r="V864" s="27" t="s">
        <v>282</v>
      </c>
      <c r="W864" s="27" t="s">
        <v>60</v>
      </c>
      <c r="X864" s="27" t="s">
        <v>72</v>
      </c>
      <c r="Y864" s="27" t="s">
        <v>62</v>
      </c>
      <c r="Z864" s="27" t="s">
        <v>90</v>
      </c>
      <c r="AA864" s="27" t="s">
        <v>63</v>
      </c>
      <c r="AB864" s="27" t="s">
        <v>53</v>
      </c>
      <c r="AC864" s="27" t="s">
        <v>0</v>
      </c>
      <c r="AD864" s="47">
        <v>2163</v>
      </c>
      <c r="AE864" s="47">
        <f t="shared" si="67"/>
        <v>2703.75</v>
      </c>
      <c r="AF864" s="48">
        <f t="shared" si="68"/>
        <v>988.39060000000029</v>
      </c>
      <c r="AG864" s="47">
        <f t="shared" si="69"/>
        <v>1235.4882500000003</v>
      </c>
      <c r="AH864" s="49" t="s">
        <v>0</v>
      </c>
      <c r="AI864" s="50" t="s">
        <v>0</v>
      </c>
      <c r="AJ864" s="49"/>
      <c r="AK864" s="38">
        <f t="shared" si="70"/>
        <v>0</v>
      </c>
      <c r="AN864" s="3">
        <f t="shared" si="71"/>
        <v>0</v>
      </c>
      <c r="AO864" s="3"/>
    </row>
    <row r="865" spans="1:41" ht="13.15" customHeight="1" x14ac:dyDescent="0.25">
      <c r="A865" s="3"/>
      <c r="B865" s="3"/>
      <c r="C865" s="36" t="s">
        <v>15</v>
      </c>
      <c r="D865" s="58">
        <v>99401</v>
      </c>
      <c r="E865" s="27" t="s">
        <v>2647</v>
      </c>
      <c r="F865" s="37">
        <v>10.994</v>
      </c>
      <c r="G865" s="27" t="s">
        <v>807</v>
      </c>
      <c r="H865" s="27"/>
      <c r="I865" s="27" t="s">
        <v>53</v>
      </c>
      <c r="J865" s="27" t="s">
        <v>0</v>
      </c>
      <c r="K865" s="27" t="s">
        <v>53</v>
      </c>
      <c r="L865" s="27" t="s">
        <v>53</v>
      </c>
      <c r="M865" s="27" t="s">
        <v>2648</v>
      </c>
      <c r="N865" s="27" t="s">
        <v>613</v>
      </c>
      <c r="O865" s="27" t="s">
        <v>816</v>
      </c>
      <c r="P865" s="27" t="s">
        <v>57</v>
      </c>
      <c r="Q865" s="32" t="s">
        <v>2486</v>
      </c>
      <c r="R865" s="27">
        <v>245</v>
      </c>
      <c r="S865" s="27">
        <v>45</v>
      </c>
      <c r="T865" s="27">
        <v>18</v>
      </c>
      <c r="U865" s="27">
        <v>100</v>
      </c>
      <c r="V865" s="27" t="s">
        <v>282</v>
      </c>
      <c r="W865" s="27" t="s">
        <v>60</v>
      </c>
      <c r="X865" s="27" t="s">
        <v>61</v>
      </c>
      <c r="Y865" s="27" t="s">
        <v>62</v>
      </c>
      <c r="Z865" s="27" t="s">
        <v>90</v>
      </c>
      <c r="AA865" s="27" t="s">
        <v>63</v>
      </c>
      <c r="AB865" s="27" t="s">
        <v>53</v>
      </c>
      <c r="AC865" s="27" t="s">
        <v>0</v>
      </c>
      <c r="AD865" s="47">
        <v>2176</v>
      </c>
      <c r="AE865" s="47">
        <f t="shared" si="67"/>
        <v>2720</v>
      </c>
      <c r="AF865" s="48">
        <f t="shared" si="68"/>
        <v>994.4512000000002</v>
      </c>
      <c r="AG865" s="47">
        <f t="shared" si="69"/>
        <v>1243.0640000000003</v>
      </c>
      <c r="AH865" s="49" t="s">
        <v>0</v>
      </c>
      <c r="AI865" s="50" t="s">
        <v>0</v>
      </c>
      <c r="AJ865" s="49"/>
      <c r="AK865" s="38">
        <f t="shared" si="70"/>
        <v>0</v>
      </c>
      <c r="AN865" s="3">
        <f t="shared" si="71"/>
        <v>1</v>
      </c>
      <c r="AO865" s="3"/>
    </row>
    <row r="866" spans="1:41" ht="13.15" customHeight="1" x14ac:dyDescent="0.25">
      <c r="A866" s="3"/>
      <c r="B866" s="3"/>
      <c r="C866" s="36" t="s">
        <v>15</v>
      </c>
      <c r="D866" s="58">
        <v>326688</v>
      </c>
      <c r="E866" s="27" t="s">
        <v>2649</v>
      </c>
      <c r="F866" s="37">
        <v>12.018000000000001</v>
      </c>
      <c r="G866" s="27" t="s">
        <v>834</v>
      </c>
      <c r="H866" s="27"/>
      <c r="I866" s="27" t="s">
        <v>53</v>
      </c>
      <c r="J866" s="27" t="s">
        <v>0</v>
      </c>
      <c r="K866" s="27" t="s">
        <v>53</v>
      </c>
      <c r="L866" s="27" t="s">
        <v>53</v>
      </c>
      <c r="M866" s="27" t="s">
        <v>2650</v>
      </c>
      <c r="N866" s="27" t="s">
        <v>840</v>
      </c>
      <c r="O866" s="27" t="s">
        <v>841</v>
      </c>
      <c r="P866" s="27" t="s">
        <v>57</v>
      </c>
      <c r="Q866" s="32" t="s">
        <v>2486</v>
      </c>
      <c r="R866" s="27">
        <v>225</v>
      </c>
      <c r="S866" s="27">
        <v>45</v>
      </c>
      <c r="T866" s="27">
        <v>19</v>
      </c>
      <c r="U866" s="27">
        <v>96</v>
      </c>
      <c r="V866" s="27" t="s">
        <v>282</v>
      </c>
      <c r="W866" s="27" t="s">
        <v>60</v>
      </c>
      <c r="X866" s="27" t="s">
        <v>72</v>
      </c>
      <c r="Y866" s="27" t="s">
        <v>62</v>
      </c>
      <c r="Z866" s="27" t="s">
        <v>90</v>
      </c>
      <c r="AA866" s="27" t="s">
        <v>122</v>
      </c>
      <c r="AB866" s="27" t="s">
        <v>53</v>
      </c>
      <c r="AC866" s="27" t="s">
        <v>0</v>
      </c>
      <c r="AD866" s="47">
        <v>2792</v>
      </c>
      <c r="AE866" s="47">
        <f t="shared" si="67"/>
        <v>3490</v>
      </c>
      <c r="AF866" s="48">
        <f t="shared" si="68"/>
        <v>1281.6304000000002</v>
      </c>
      <c r="AG866" s="47">
        <f t="shared" si="69"/>
        <v>1602.0380000000002</v>
      </c>
      <c r="AH866" s="49" t="s">
        <v>0</v>
      </c>
      <c r="AI866" s="50" t="s">
        <v>2573</v>
      </c>
      <c r="AJ866" s="49"/>
      <c r="AK866" s="38">
        <f t="shared" si="70"/>
        <v>0</v>
      </c>
      <c r="AN866" s="3">
        <f t="shared" si="71"/>
        <v>0</v>
      </c>
      <c r="AO866" s="3"/>
    </row>
    <row r="867" spans="1:41" ht="13.15" customHeight="1" x14ac:dyDescent="0.25">
      <c r="A867" s="3"/>
      <c r="B867" s="3"/>
      <c r="C867" s="36" t="s">
        <v>15</v>
      </c>
      <c r="D867" s="58">
        <v>297389</v>
      </c>
      <c r="E867" s="27" t="s">
        <v>2651</v>
      </c>
      <c r="F867" s="37">
        <v>13.271000000000001</v>
      </c>
      <c r="G867" s="27" t="s">
        <v>854</v>
      </c>
      <c r="H867" s="27"/>
      <c r="I867" s="27" t="s">
        <v>53</v>
      </c>
      <c r="J867" s="27" t="s">
        <v>0</v>
      </c>
      <c r="K867" s="27" t="s">
        <v>53</v>
      </c>
      <c r="L867" s="27" t="s">
        <v>53</v>
      </c>
      <c r="M867" s="27" t="s">
        <v>2652</v>
      </c>
      <c r="N867" s="27" t="s">
        <v>307</v>
      </c>
      <c r="O867" s="27" t="s">
        <v>860</v>
      </c>
      <c r="P867" s="27" t="s">
        <v>57</v>
      </c>
      <c r="Q867" s="32" t="s">
        <v>2486</v>
      </c>
      <c r="R867" s="27">
        <v>245</v>
      </c>
      <c r="S867" s="27">
        <v>45</v>
      </c>
      <c r="T867" s="27">
        <v>19</v>
      </c>
      <c r="U867" s="27">
        <v>102</v>
      </c>
      <c r="V867" s="27" t="s">
        <v>282</v>
      </c>
      <c r="W867" s="27" t="s">
        <v>60</v>
      </c>
      <c r="X867" s="27" t="s">
        <v>62</v>
      </c>
      <c r="Y867" s="27" t="s">
        <v>62</v>
      </c>
      <c r="Z867" s="27" t="s">
        <v>62</v>
      </c>
      <c r="AA867" s="27" t="s">
        <v>201</v>
      </c>
      <c r="AB867" s="27" t="s">
        <v>53</v>
      </c>
      <c r="AC867" s="27" t="s">
        <v>0</v>
      </c>
      <c r="AD867" s="47">
        <v>3003</v>
      </c>
      <c r="AE867" s="47">
        <f t="shared" si="67"/>
        <v>3753.75</v>
      </c>
      <c r="AF867" s="48">
        <f t="shared" si="68"/>
        <v>1379.9986000000001</v>
      </c>
      <c r="AG867" s="47">
        <f t="shared" si="69"/>
        <v>1724.9982500000001</v>
      </c>
      <c r="AH867" s="49" t="s">
        <v>0</v>
      </c>
      <c r="AI867" s="50" t="s">
        <v>2573</v>
      </c>
      <c r="AJ867" s="49"/>
      <c r="AK867" s="38">
        <f t="shared" si="70"/>
        <v>0</v>
      </c>
      <c r="AN867" s="3">
        <f t="shared" si="71"/>
        <v>1</v>
      </c>
      <c r="AO867" s="3"/>
    </row>
    <row r="868" spans="1:41" ht="13.15" customHeight="1" x14ac:dyDescent="0.25">
      <c r="A868" s="3"/>
      <c r="B868" s="3"/>
      <c r="C868" s="36" t="s">
        <v>15</v>
      </c>
      <c r="D868" s="58">
        <v>256475</v>
      </c>
      <c r="E868" s="27" t="s">
        <v>2653</v>
      </c>
      <c r="F868" s="37">
        <v>8.2119999999999997</v>
      </c>
      <c r="G868" s="27" t="s">
        <v>2654</v>
      </c>
      <c r="H868" s="27"/>
      <c r="I868" s="27" t="s">
        <v>53</v>
      </c>
      <c r="J868" s="27" t="s">
        <v>0</v>
      </c>
      <c r="K868" s="27" t="s">
        <v>53</v>
      </c>
      <c r="L868" s="27" t="s">
        <v>53</v>
      </c>
      <c r="M868" s="27" t="s">
        <v>2655</v>
      </c>
      <c r="N868" s="27" t="s">
        <v>2656</v>
      </c>
      <c r="O868" s="27" t="s">
        <v>2657</v>
      </c>
      <c r="P868" s="27" t="s">
        <v>57</v>
      </c>
      <c r="Q868" s="32" t="s">
        <v>2486</v>
      </c>
      <c r="R868" s="27">
        <v>205</v>
      </c>
      <c r="S868" s="27">
        <v>40</v>
      </c>
      <c r="T868" s="27">
        <v>17</v>
      </c>
      <c r="U868" s="27">
        <v>84</v>
      </c>
      <c r="V868" s="27" t="s">
        <v>282</v>
      </c>
      <c r="W868" s="27" t="s">
        <v>60</v>
      </c>
      <c r="X868" s="27" t="s">
        <v>61</v>
      </c>
      <c r="Y868" s="27" t="s">
        <v>62</v>
      </c>
      <c r="Z868" s="27" t="s">
        <v>90</v>
      </c>
      <c r="AA868" s="27" t="s">
        <v>63</v>
      </c>
      <c r="AB868" s="27" t="s">
        <v>53</v>
      </c>
      <c r="AC868" s="27" t="s">
        <v>0</v>
      </c>
      <c r="AD868" s="47">
        <v>1801</v>
      </c>
      <c r="AE868" s="47">
        <f t="shared" si="67"/>
        <v>2251.25</v>
      </c>
      <c r="AF868" s="48">
        <f t="shared" si="68"/>
        <v>819.62620000000015</v>
      </c>
      <c r="AG868" s="47">
        <f t="shared" si="69"/>
        <v>1024.5327500000003</v>
      </c>
      <c r="AH868" s="49" t="s">
        <v>0</v>
      </c>
      <c r="AI868" s="50" t="s">
        <v>0</v>
      </c>
      <c r="AJ868" s="49"/>
      <c r="AK868" s="38">
        <f t="shared" si="70"/>
        <v>0</v>
      </c>
      <c r="AN868" s="3">
        <f t="shared" si="71"/>
        <v>0</v>
      </c>
      <c r="AO868" s="3"/>
    </row>
    <row r="869" spans="1:41" ht="13.15" customHeight="1" x14ac:dyDescent="0.25">
      <c r="A869" s="3"/>
      <c r="B869" s="3"/>
      <c r="C869" s="36" t="s">
        <v>15</v>
      </c>
      <c r="D869" s="58">
        <v>56766</v>
      </c>
      <c r="E869" s="27" t="s">
        <v>2658</v>
      </c>
      <c r="F869" s="37">
        <v>10.061</v>
      </c>
      <c r="G869" s="27" t="s">
        <v>923</v>
      </c>
      <c r="H869" s="27"/>
      <c r="I869" s="27" t="s">
        <v>53</v>
      </c>
      <c r="J869" s="27" t="s">
        <v>0</v>
      </c>
      <c r="K869" s="27" t="s">
        <v>53</v>
      </c>
      <c r="L869" s="27" t="s">
        <v>53</v>
      </c>
      <c r="M869" s="27" t="s">
        <v>2659</v>
      </c>
      <c r="N869" s="27" t="s">
        <v>280</v>
      </c>
      <c r="O869" s="27" t="s">
        <v>930</v>
      </c>
      <c r="P869" s="27" t="s">
        <v>57</v>
      </c>
      <c r="Q869" s="32" t="s">
        <v>2486</v>
      </c>
      <c r="R869" s="27">
        <v>225</v>
      </c>
      <c r="S869" s="27">
        <v>40</v>
      </c>
      <c r="T869" s="27">
        <v>18</v>
      </c>
      <c r="U869" s="27">
        <v>92</v>
      </c>
      <c r="V869" s="27" t="s">
        <v>282</v>
      </c>
      <c r="W869" s="27" t="s">
        <v>60</v>
      </c>
      <c r="X869" s="27" t="s">
        <v>61</v>
      </c>
      <c r="Y869" s="27" t="s">
        <v>62</v>
      </c>
      <c r="Z869" s="27" t="s">
        <v>90</v>
      </c>
      <c r="AA869" s="27" t="s">
        <v>63</v>
      </c>
      <c r="AB869" s="27" t="s">
        <v>53</v>
      </c>
      <c r="AC869" s="27" t="s">
        <v>0</v>
      </c>
      <c r="AD869" s="47">
        <v>1867</v>
      </c>
      <c r="AE869" s="47">
        <f t="shared" si="67"/>
        <v>2333.75</v>
      </c>
      <c r="AF869" s="48">
        <f t="shared" si="68"/>
        <v>850.39540000000011</v>
      </c>
      <c r="AG869" s="47">
        <f t="shared" si="69"/>
        <v>1062.9942500000002</v>
      </c>
      <c r="AH869" s="49" t="s">
        <v>0</v>
      </c>
      <c r="AI869" s="50" t="s">
        <v>0</v>
      </c>
      <c r="AJ869" s="49"/>
      <c r="AK869" s="38">
        <f t="shared" si="70"/>
        <v>0</v>
      </c>
      <c r="AN869" s="3">
        <f t="shared" si="71"/>
        <v>1</v>
      </c>
      <c r="AO869" s="3"/>
    </row>
    <row r="870" spans="1:41" ht="13.15" customHeight="1" x14ac:dyDescent="0.25">
      <c r="A870" s="3"/>
      <c r="B870" s="3"/>
      <c r="C870" s="36" t="s">
        <v>15</v>
      </c>
      <c r="D870" s="58">
        <v>769067</v>
      </c>
      <c r="E870" s="27" t="s">
        <v>2660</v>
      </c>
      <c r="F870" s="37">
        <v>10.396000000000001</v>
      </c>
      <c r="G870" s="27" t="s">
        <v>923</v>
      </c>
      <c r="H870" s="27"/>
      <c r="I870" s="27" t="s">
        <v>53</v>
      </c>
      <c r="J870" s="27" t="s">
        <v>0</v>
      </c>
      <c r="K870" s="27" t="s">
        <v>53</v>
      </c>
      <c r="L870" s="27" t="s">
        <v>53</v>
      </c>
      <c r="M870" s="27" t="s">
        <v>2661</v>
      </c>
      <c r="N870" s="27" t="s">
        <v>935</v>
      </c>
      <c r="O870" s="27" t="s">
        <v>936</v>
      </c>
      <c r="P870" s="27" t="s">
        <v>57</v>
      </c>
      <c r="Q870" s="32" t="s">
        <v>2486</v>
      </c>
      <c r="R870" s="27">
        <v>225</v>
      </c>
      <c r="S870" s="27">
        <v>40</v>
      </c>
      <c r="T870" s="27">
        <v>18</v>
      </c>
      <c r="U870" s="27">
        <v>92</v>
      </c>
      <c r="V870" s="27" t="s">
        <v>882</v>
      </c>
      <c r="W870" s="27" t="s">
        <v>60</v>
      </c>
      <c r="X870" s="27" t="s">
        <v>61</v>
      </c>
      <c r="Y870" s="27" t="s">
        <v>62</v>
      </c>
      <c r="Z870" s="27" t="s">
        <v>90</v>
      </c>
      <c r="AA870" s="27" t="s">
        <v>122</v>
      </c>
      <c r="AB870" s="27" t="s">
        <v>53</v>
      </c>
      <c r="AC870" s="27" t="s">
        <v>0</v>
      </c>
      <c r="AD870" s="47">
        <v>1849</v>
      </c>
      <c r="AE870" s="47">
        <f t="shared" si="67"/>
        <v>2311.25</v>
      </c>
      <c r="AF870" s="48">
        <f t="shared" si="68"/>
        <v>842.00380000000007</v>
      </c>
      <c r="AG870" s="47">
        <f t="shared" si="69"/>
        <v>1052.5047500000001</v>
      </c>
      <c r="AH870" s="49" t="s">
        <v>0</v>
      </c>
      <c r="AI870" s="50" t="s">
        <v>2573</v>
      </c>
      <c r="AJ870" s="49"/>
      <c r="AK870" s="38">
        <f t="shared" si="70"/>
        <v>0</v>
      </c>
      <c r="AN870" s="3">
        <f t="shared" si="71"/>
        <v>1</v>
      </c>
      <c r="AO870" s="3"/>
    </row>
    <row r="871" spans="1:41" ht="13.15" customHeight="1" x14ac:dyDescent="0.25">
      <c r="A871" s="3"/>
      <c r="B871" s="3"/>
      <c r="C871" s="36" t="s">
        <v>15</v>
      </c>
      <c r="D871" s="58">
        <v>301067</v>
      </c>
      <c r="E871" s="27" t="s">
        <v>2662</v>
      </c>
      <c r="F871" s="37">
        <v>10.061</v>
      </c>
      <c r="G871" s="27" t="s">
        <v>938</v>
      </c>
      <c r="H871" s="27"/>
      <c r="I871" s="27" t="s">
        <v>53</v>
      </c>
      <c r="J871" s="27" t="s">
        <v>0</v>
      </c>
      <c r="K871" s="27" t="s">
        <v>53</v>
      </c>
      <c r="L871" s="27" t="s">
        <v>53</v>
      </c>
      <c r="M871" s="27" t="s">
        <v>2663</v>
      </c>
      <c r="N871" s="27" t="s">
        <v>435</v>
      </c>
      <c r="O871" s="27" t="s">
        <v>945</v>
      </c>
      <c r="P871" s="27" t="s">
        <v>57</v>
      </c>
      <c r="Q871" s="32" t="s">
        <v>2486</v>
      </c>
      <c r="R871" s="27">
        <v>235</v>
      </c>
      <c r="S871" s="27">
        <v>40</v>
      </c>
      <c r="T871" s="27">
        <v>18</v>
      </c>
      <c r="U871" s="27">
        <v>95</v>
      </c>
      <c r="V871" s="27" t="s">
        <v>282</v>
      </c>
      <c r="W871" s="27" t="s">
        <v>60</v>
      </c>
      <c r="X871" s="27" t="s">
        <v>61</v>
      </c>
      <c r="Y871" s="27" t="s">
        <v>62</v>
      </c>
      <c r="Z871" s="27" t="s">
        <v>90</v>
      </c>
      <c r="AA871" s="27" t="s">
        <v>63</v>
      </c>
      <c r="AB871" s="27" t="s">
        <v>53</v>
      </c>
      <c r="AC871" s="27" t="s">
        <v>0</v>
      </c>
      <c r="AD871" s="47">
        <v>2214</v>
      </c>
      <c r="AE871" s="47">
        <f t="shared" si="67"/>
        <v>2767.5</v>
      </c>
      <c r="AF871" s="48">
        <f t="shared" si="68"/>
        <v>1012.1668</v>
      </c>
      <c r="AG871" s="47">
        <f t="shared" si="69"/>
        <v>1265.2085</v>
      </c>
      <c r="AH871" s="49" t="s">
        <v>0</v>
      </c>
      <c r="AI871" s="50" t="s">
        <v>0</v>
      </c>
      <c r="AJ871" s="49"/>
      <c r="AK871" s="38">
        <f t="shared" si="70"/>
        <v>0</v>
      </c>
      <c r="AN871" s="3">
        <f t="shared" si="71"/>
        <v>0</v>
      </c>
      <c r="AO871" s="3"/>
    </row>
    <row r="872" spans="1:41" ht="13.15" customHeight="1" x14ac:dyDescent="0.25">
      <c r="A872" s="3"/>
      <c r="B872" s="3"/>
      <c r="C872" s="36" t="s">
        <v>15</v>
      </c>
      <c r="D872" s="58">
        <v>733694</v>
      </c>
      <c r="E872" s="27" t="s">
        <v>2664</v>
      </c>
      <c r="F872" s="37">
        <v>10.627000000000001</v>
      </c>
      <c r="G872" s="27" t="s">
        <v>955</v>
      </c>
      <c r="H872" s="27"/>
      <c r="I872" s="27" t="s">
        <v>53</v>
      </c>
      <c r="J872" s="27" t="s">
        <v>0</v>
      </c>
      <c r="K872" s="27" t="s">
        <v>53</v>
      </c>
      <c r="L872" s="27" t="s">
        <v>53</v>
      </c>
      <c r="M872" s="27" t="s">
        <v>2665</v>
      </c>
      <c r="N872" s="27" t="s">
        <v>761</v>
      </c>
      <c r="O872" s="27" t="s">
        <v>960</v>
      </c>
      <c r="P872" s="27" t="s">
        <v>57</v>
      </c>
      <c r="Q872" s="32" t="s">
        <v>2486</v>
      </c>
      <c r="R872" s="27">
        <v>245</v>
      </c>
      <c r="S872" s="27">
        <v>40</v>
      </c>
      <c r="T872" s="27">
        <v>18</v>
      </c>
      <c r="U872" s="27">
        <v>97</v>
      </c>
      <c r="V872" s="27" t="s">
        <v>282</v>
      </c>
      <c r="W872" s="27" t="s">
        <v>60</v>
      </c>
      <c r="X872" s="27" t="s">
        <v>72</v>
      </c>
      <c r="Y872" s="27" t="s">
        <v>62</v>
      </c>
      <c r="Z872" s="27" t="s">
        <v>90</v>
      </c>
      <c r="AA872" s="27" t="s">
        <v>63</v>
      </c>
      <c r="AB872" s="27" t="s">
        <v>53</v>
      </c>
      <c r="AC872" s="27" t="s">
        <v>0</v>
      </c>
      <c r="AD872" s="47">
        <v>2085</v>
      </c>
      <c r="AE872" s="47">
        <f t="shared" si="67"/>
        <v>2606.25</v>
      </c>
      <c r="AF872" s="48">
        <f t="shared" si="68"/>
        <v>952.02700000000027</v>
      </c>
      <c r="AG872" s="47">
        <f t="shared" si="69"/>
        <v>1190.0337500000003</v>
      </c>
      <c r="AH872" s="49" t="s">
        <v>0</v>
      </c>
      <c r="AI872" s="50" t="s">
        <v>0</v>
      </c>
      <c r="AJ872" s="49"/>
      <c r="AK872" s="38">
        <f t="shared" si="70"/>
        <v>0</v>
      </c>
      <c r="AN872" s="3">
        <f t="shared" si="71"/>
        <v>1</v>
      </c>
      <c r="AO872" s="3"/>
    </row>
    <row r="873" spans="1:41" ht="13.15" customHeight="1" x14ac:dyDescent="0.25">
      <c r="A873" s="3"/>
      <c r="B873" s="3"/>
      <c r="C873" s="36" t="s">
        <v>15</v>
      </c>
      <c r="D873" s="58">
        <v>606145</v>
      </c>
      <c r="E873" s="27" t="s">
        <v>2666</v>
      </c>
      <c r="F873" s="37">
        <v>11.667999999999999</v>
      </c>
      <c r="G873" s="27" t="s">
        <v>983</v>
      </c>
      <c r="H873" s="27"/>
      <c r="I873" s="27" t="s">
        <v>53</v>
      </c>
      <c r="J873" s="27" t="s">
        <v>0</v>
      </c>
      <c r="K873" s="27" t="s">
        <v>53</v>
      </c>
      <c r="L873" s="27" t="s">
        <v>53</v>
      </c>
      <c r="M873" s="27" t="s">
        <v>2667</v>
      </c>
      <c r="N873" s="27" t="s">
        <v>574</v>
      </c>
      <c r="O873" s="27" t="s">
        <v>2668</v>
      </c>
      <c r="P873" s="27" t="s">
        <v>57</v>
      </c>
      <c r="Q873" s="32" t="s">
        <v>2486</v>
      </c>
      <c r="R873" s="27">
        <v>225</v>
      </c>
      <c r="S873" s="27">
        <v>40</v>
      </c>
      <c r="T873" s="27">
        <v>19</v>
      </c>
      <c r="U873" s="27">
        <v>93</v>
      </c>
      <c r="V873" s="27" t="s">
        <v>282</v>
      </c>
      <c r="W873" s="27" t="s">
        <v>60</v>
      </c>
      <c r="X873" s="27" t="s">
        <v>72</v>
      </c>
      <c r="Y873" s="27" t="s">
        <v>62</v>
      </c>
      <c r="Z873" s="27" t="s">
        <v>90</v>
      </c>
      <c r="AA873" s="27" t="s">
        <v>122</v>
      </c>
      <c r="AB873" s="27" t="s">
        <v>53</v>
      </c>
      <c r="AC873" s="27" t="s">
        <v>0</v>
      </c>
      <c r="AD873" s="47">
        <v>2668</v>
      </c>
      <c r="AE873" s="47">
        <f t="shared" si="67"/>
        <v>3335</v>
      </c>
      <c r="AF873" s="48">
        <f t="shared" si="68"/>
        <v>1223.8216000000002</v>
      </c>
      <c r="AG873" s="47">
        <f t="shared" si="69"/>
        <v>1529.7770000000003</v>
      </c>
      <c r="AH873" s="49" t="s">
        <v>0</v>
      </c>
      <c r="AI873" s="50" t="s">
        <v>1126</v>
      </c>
      <c r="AJ873" s="49"/>
      <c r="AK873" s="38">
        <f t="shared" si="70"/>
        <v>0</v>
      </c>
      <c r="AN873" s="3">
        <f t="shared" si="71"/>
        <v>0</v>
      </c>
      <c r="AO873" s="3"/>
    </row>
    <row r="874" spans="1:41" ht="13.15" customHeight="1" x14ac:dyDescent="0.25">
      <c r="A874" s="3"/>
      <c r="B874" s="3"/>
      <c r="C874" s="36" t="s">
        <v>15</v>
      </c>
      <c r="D874" s="58">
        <v>593297</v>
      </c>
      <c r="E874" s="27" t="s">
        <v>2669</v>
      </c>
      <c r="F874" s="37">
        <v>10.629</v>
      </c>
      <c r="G874" s="27" t="s">
        <v>992</v>
      </c>
      <c r="H874" s="27"/>
      <c r="I874" s="27" t="s">
        <v>53</v>
      </c>
      <c r="J874" s="27" t="s">
        <v>0</v>
      </c>
      <c r="K874" s="27" t="s">
        <v>53</v>
      </c>
      <c r="L874" s="27" t="s">
        <v>53</v>
      </c>
      <c r="M874" s="27" t="s">
        <v>2670</v>
      </c>
      <c r="N874" s="27" t="s">
        <v>840</v>
      </c>
      <c r="O874" s="27" t="s">
        <v>2671</v>
      </c>
      <c r="P874" s="27" t="s">
        <v>57</v>
      </c>
      <c r="Q874" s="32" t="s">
        <v>2486</v>
      </c>
      <c r="R874" s="27">
        <v>235</v>
      </c>
      <c r="S874" s="27">
        <v>40</v>
      </c>
      <c r="T874" s="27">
        <v>19</v>
      </c>
      <c r="U874" s="27">
        <v>96</v>
      </c>
      <c r="V874" s="27" t="s">
        <v>282</v>
      </c>
      <c r="W874" s="27" t="s">
        <v>60</v>
      </c>
      <c r="X874" s="27" t="s">
        <v>72</v>
      </c>
      <c r="Y874" s="27" t="s">
        <v>62</v>
      </c>
      <c r="Z874" s="27" t="s">
        <v>62</v>
      </c>
      <c r="AA874" s="27" t="s">
        <v>201</v>
      </c>
      <c r="AB874" s="27" t="s">
        <v>53</v>
      </c>
      <c r="AC874" s="27" t="s">
        <v>0</v>
      </c>
      <c r="AD874" s="47">
        <v>2760</v>
      </c>
      <c r="AE874" s="47">
        <f t="shared" si="67"/>
        <v>3450</v>
      </c>
      <c r="AF874" s="48">
        <f t="shared" si="68"/>
        <v>1266.7120000000002</v>
      </c>
      <c r="AG874" s="47">
        <f t="shared" si="69"/>
        <v>1583.3900000000003</v>
      </c>
      <c r="AH874" s="49" t="s">
        <v>0</v>
      </c>
      <c r="AI874" s="50" t="s">
        <v>0</v>
      </c>
      <c r="AJ874" s="49"/>
      <c r="AK874" s="38">
        <f t="shared" si="70"/>
        <v>0</v>
      </c>
      <c r="AN874" s="3">
        <f t="shared" si="71"/>
        <v>1</v>
      </c>
      <c r="AO874" s="3"/>
    </row>
    <row r="875" spans="1:41" ht="13.15" customHeight="1" x14ac:dyDescent="0.25">
      <c r="A875" s="3"/>
      <c r="B875" s="3"/>
      <c r="C875" s="36" t="s">
        <v>15</v>
      </c>
      <c r="D875" s="58">
        <v>234076</v>
      </c>
      <c r="E875" s="27" t="s">
        <v>2672</v>
      </c>
      <c r="F875" s="37">
        <v>12.223000000000001</v>
      </c>
      <c r="G875" s="27" t="s">
        <v>1004</v>
      </c>
      <c r="H875" s="27"/>
      <c r="I875" s="27" t="s">
        <v>53</v>
      </c>
      <c r="J875" s="27" t="s">
        <v>0</v>
      </c>
      <c r="K875" s="27" t="s">
        <v>53</v>
      </c>
      <c r="L875" s="27" t="s">
        <v>53</v>
      </c>
      <c r="M875" s="27" t="s">
        <v>2673</v>
      </c>
      <c r="N875" s="27" t="s">
        <v>457</v>
      </c>
      <c r="O875" s="27" t="s">
        <v>1011</v>
      </c>
      <c r="P875" s="27" t="s">
        <v>57</v>
      </c>
      <c r="Q875" s="32" t="s">
        <v>2486</v>
      </c>
      <c r="R875" s="27">
        <v>245</v>
      </c>
      <c r="S875" s="27">
        <v>40</v>
      </c>
      <c r="T875" s="27">
        <v>19</v>
      </c>
      <c r="U875" s="27">
        <v>98</v>
      </c>
      <c r="V875" s="27" t="s">
        <v>282</v>
      </c>
      <c r="W875" s="27" t="s">
        <v>60</v>
      </c>
      <c r="X875" s="27" t="s">
        <v>72</v>
      </c>
      <c r="Y875" s="27" t="s">
        <v>62</v>
      </c>
      <c r="Z875" s="27" t="s">
        <v>62</v>
      </c>
      <c r="AA875" s="27" t="s">
        <v>201</v>
      </c>
      <c r="AB875" s="27" t="s">
        <v>53</v>
      </c>
      <c r="AC875" s="27" t="s">
        <v>0</v>
      </c>
      <c r="AD875" s="47">
        <v>2919</v>
      </c>
      <c r="AE875" s="47">
        <f t="shared" si="67"/>
        <v>3648.75</v>
      </c>
      <c r="AF875" s="48">
        <f t="shared" si="68"/>
        <v>1340.8378000000002</v>
      </c>
      <c r="AG875" s="47">
        <f t="shared" si="69"/>
        <v>1676.0472500000003</v>
      </c>
      <c r="AH875" s="49" t="s">
        <v>0</v>
      </c>
      <c r="AI875" s="50" t="s">
        <v>0</v>
      </c>
      <c r="AJ875" s="49"/>
      <c r="AK875" s="38">
        <f t="shared" si="70"/>
        <v>0</v>
      </c>
      <c r="AN875" s="3">
        <f t="shared" si="71"/>
        <v>0</v>
      </c>
      <c r="AO875" s="3"/>
    </row>
    <row r="876" spans="1:41" ht="13.15" customHeight="1" x14ac:dyDescent="0.25">
      <c r="A876" s="3"/>
      <c r="B876" s="3"/>
      <c r="C876" s="36" t="s">
        <v>15</v>
      </c>
      <c r="D876" s="58">
        <v>742628</v>
      </c>
      <c r="E876" s="27" t="s">
        <v>2674</v>
      </c>
      <c r="F876" s="37">
        <v>11.791</v>
      </c>
      <c r="G876" s="27" t="s">
        <v>1015</v>
      </c>
      <c r="H876" s="27"/>
      <c r="I876" s="27" t="s">
        <v>53</v>
      </c>
      <c r="J876" s="27" t="s">
        <v>0</v>
      </c>
      <c r="K876" s="27" t="s">
        <v>0</v>
      </c>
      <c r="L876" s="27" t="s">
        <v>53</v>
      </c>
      <c r="M876" s="27" t="s">
        <v>2675</v>
      </c>
      <c r="N876" s="27" t="s">
        <v>613</v>
      </c>
      <c r="O876" s="27" t="s">
        <v>1023</v>
      </c>
      <c r="P876" s="27" t="s">
        <v>57</v>
      </c>
      <c r="Q876" s="32" t="s">
        <v>2486</v>
      </c>
      <c r="R876" s="27">
        <v>255</v>
      </c>
      <c r="S876" s="27">
        <v>40</v>
      </c>
      <c r="T876" s="27">
        <v>19</v>
      </c>
      <c r="U876" s="27">
        <v>100</v>
      </c>
      <c r="V876" s="27" t="s">
        <v>282</v>
      </c>
      <c r="W876" s="27" t="s">
        <v>60</v>
      </c>
      <c r="X876" s="27" t="s">
        <v>72</v>
      </c>
      <c r="Y876" s="27" t="s">
        <v>62</v>
      </c>
      <c r="Z876" s="27" t="s">
        <v>62</v>
      </c>
      <c r="AA876" s="27" t="s">
        <v>194</v>
      </c>
      <c r="AB876" s="27" t="s">
        <v>53</v>
      </c>
      <c r="AC876" s="27" t="s">
        <v>0</v>
      </c>
      <c r="AD876" s="47">
        <v>2814</v>
      </c>
      <c r="AE876" s="47">
        <f t="shared" si="67"/>
        <v>3517.5</v>
      </c>
      <c r="AF876" s="48">
        <f t="shared" si="68"/>
        <v>1291.8868</v>
      </c>
      <c r="AG876" s="47">
        <f t="shared" si="69"/>
        <v>1614.8585</v>
      </c>
      <c r="AH876" s="49" t="s">
        <v>0</v>
      </c>
      <c r="AI876" s="50" t="s">
        <v>0</v>
      </c>
      <c r="AJ876" s="49"/>
      <c r="AK876" s="38">
        <f t="shared" si="70"/>
        <v>0</v>
      </c>
      <c r="AN876" s="3">
        <f t="shared" si="71"/>
        <v>1</v>
      </c>
      <c r="AO876" s="3"/>
    </row>
    <row r="877" spans="1:41" ht="13.15" customHeight="1" x14ac:dyDescent="0.25">
      <c r="A877" s="3"/>
      <c r="B877" s="3"/>
      <c r="C877" s="36" t="s">
        <v>15</v>
      </c>
      <c r="D877" s="58">
        <v>752638</v>
      </c>
      <c r="E877" s="27" t="s">
        <v>2676</v>
      </c>
      <c r="F877" s="37">
        <v>10.512</v>
      </c>
      <c r="G877" s="27" t="s">
        <v>1164</v>
      </c>
      <c r="H877" s="27"/>
      <c r="I877" s="27" t="s">
        <v>53</v>
      </c>
      <c r="J877" s="27" t="s">
        <v>0</v>
      </c>
      <c r="K877" s="27" t="s">
        <v>53</v>
      </c>
      <c r="L877" s="27" t="s">
        <v>53</v>
      </c>
      <c r="M877" s="27" t="s">
        <v>2677</v>
      </c>
      <c r="N877" s="27" t="s">
        <v>1172</v>
      </c>
      <c r="O877" s="27" t="s">
        <v>1173</v>
      </c>
      <c r="P877" s="27" t="s">
        <v>57</v>
      </c>
      <c r="Q877" s="32" t="s">
        <v>2486</v>
      </c>
      <c r="R877" s="27">
        <v>235</v>
      </c>
      <c r="S877" s="27">
        <v>35</v>
      </c>
      <c r="T877" s="27">
        <v>19</v>
      </c>
      <c r="U877" s="27">
        <v>91</v>
      </c>
      <c r="V877" s="27" t="s">
        <v>882</v>
      </c>
      <c r="W877" s="27" t="s">
        <v>60</v>
      </c>
      <c r="X877" s="27" t="s">
        <v>61</v>
      </c>
      <c r="Y877" s="27" t="s">
        <v>62</v>
      </c>
      <c r="Z877" s="27" t="s">
        <v>62</v>
      </c>
      <c r="AA877" s="27" t="s">
        <v>201</v>
      </c>
      <c r="AB877" s="27" t="s">
        <v>53</v>
      </c>
      <c r="AC877" s="27" t="s">
        <v>0</v>
      </c>
      <c r="AD877" s="47">
        <v>2518</v>
      </c>
      <c r="AE877" s="47">
        <f t="shared" si="67"/>
        <v>3147.5</v>
      </c>
      <c r="AF877" s="48">
        <f t="shared" si="68"/>
        <v>1153.8916000000002</v>
      </c>
      <c r="AG877" s="47">
        <f t="shared" si="69"/>
        <v>1442.3645000000001</v>
      </c>
      <c r="AH877" s="49" t="s">
        <v>0</v>
      </c>
      <c r="AI877" s="50" t="s">
        <v>0</v>
      </c>
      <c r="AJ877" s="49"/>
      <c r="AK877" s="38">
        <f t="shared" si="70"/>
        <v>0</v>
      </c>
      <c r="AN877" s="3">
        <f t="shared" si="71"/>
        <v>0</v>
      </c>
      <c r="AO877" s="3"/>
    </row>
    <row r="878" spans="1:41" ht="13.15" customHeight="1" x14ac:dyDescent="0.25">
      <c r="A878" s="3"/>
      <c r="B878" s="3"/>
      <c r="C878" s="36" t="s">
        <v>15</v>
      </c>
      <c r="D878" s="58">
        <v>84053</v>
      </c>
      <c r="E878" s="27" t="s">
        <v>2678</v>
      </c>
      <c r="F878" s="37">
        <v>10.64</v>
      </c>
      <c r="G878" s="27" t="s">
        <v>1458</v>
      </c>
      <c r="H878" s="27"/>
      <c r="I878" s="27" t="s">
        <v>53</v>
      </c>
      <c r="J878" s="27" t="s">
        <v>0</v>
      </c>
      <c r="K878" s="27" t="s">
        <v>0</v>
      </c>
      <c r="L878" s="27" t="s">
        <v>53</v>
      </c>
      <c r="M878" s="27" t="s">
        <v>2679</v>
      </c>
      <c r="N878" s="27" t="s">
        <v>176</v>
      </c>
      <c r="O878" s="27" t="s">
        <v>1459</v>
      </c>
      <c r="P878" s="27" t="s">
        <v>57</v>
      </c>
      <c r="Q878" s="32" t="s">
        <v>2680</v>
      </c>
      <c r="R878" s="27">
        <v>215</v>
      </c>
      <c r="S878" s="27">
        <v>70</v>
      </c>
      <c r="T878" s="27">
        <v>16</v>
      </c>
      <c r="U878" s="27">
        <v>100</v>
      </c>
      <c r="V878" s="27" t="s">
        <v>70</v>
      </c>
      <c r="W878" s="27" t="s">
        <v>1461</v>
      </c>
      <c r="X878" s="27" t="s">
        <v>72</v>
      </c>
      <c r="Y878" s="27" t="s">
        <v>62</v>
      </c>
      <c r="Z878" s="27" t="s">
        <v>90</v>
      </c>
      <c r="AA878" s="27" t="s">
        <v>63</v>
      </c>
      <c r="AB878" s="27" t="s">
        <v>53</v>
      </c>
      <c r="AC878" s="27" t="s">
        <v>0</v>
      </c>
      <c r="AD878" s="47">
        <v>1716</v>
      </c>
      <c r="AE878" s="47">
        <f t="shared" si="67"/>
        <v>2145</v>
      </c>
      <c r="AF878" s="48">
        <f t="shared" si="68"/>
        <v>779.99919999999997</v>
      </c>
      <c r="AG878" s="47">
        <f t="shared" si="69"/>
        <v>974.99900000000002</v>
      </c>
      <c r="AH878" s="49" t="s">
        <v>0</v>
      </c>
      <c r="AI878" s="50" t="s">
        <v>0</v>
      </c>
      <c r="AJ878" s="49"/>
      <c r="AK878" s="38">
        <f t="shared" si="70"/>
        <v>0</v>
      </c>
      <c r="AN878" s="3">
        <f t="shared" si="71"/>
        <v>1</v>
      </c>
      <c r="AO878" s="3"/>
    </row>
    <row r="879" spans="1:41" ht="13.15" customHeight="1" x14ac:dyDescent="0.25">
      <c r="A879" s="3"/>
      <c r="B879" s="3"/>
      <c r="C879" s="36" t="s">
        <v>15</v>
      </c>
      <c r="D879" s="58">
        <v>45219</v>
      </c>
      <c r="E879" s="27" t="s">
        <v>2681</v>
      </c>
      <c r="F879" s="37">
        <v>10.64</v>
      </c>
      <c r="G879" s="27" t="s">
        <v>1458</v>
      </c>
      <c r="H879" s="27"/>
      <c r="I879" s="27" t="s">
        <v>53</v>
      </c>
      <c r="J879" s="27" t="s">
        <v>0</v>
      </c>
      <c r="K879" s="27" t="s">
        <v>0</v>
      </c>
      <c r="L879" s="27" t="s">
        <v>53</v>
      </c>
      <c r="M879" s="27" t="s">
        <v>2682</v>
      </c>
      <c r="N879" s="27" t="s">
        <v>337</v>
      </c>
      <c r="O879" s="27" t="s">
        <v>2683</v>
      </c>
      <c r="P879" s="27" t="s">
        <v>57</v>
      </c>
      <c r="Q879" s="32" t="s">
        <v>2680</v>
      </c>
      <c r="R879" s="27">
        <v>215</v>
      </c>
      <c r="S879" s="27">
        <v>70</v>
      </c>
      <c r="T879" s="27">
        <v>16</v>
      </c>
      <c r="U879" s="27">
        <v>100</v>
      </c>
      <c r="V879" s="27" t="s">
        <v>59</v>
      </c>
      <c r="W879" s="27" t="s">
        <v>1461</v>
      </c>
      <c r="X879" s="27" t="s">
        <v>72</v>
      </c>
      <c r="Y879" s="27" t="s">
        <v>62</v>
      </c>
      <c r="Z879" s="27" t="s">
        <v>90</v>
      </c>
      <c r="AA879" s="27" t="s">
        <v>63</v>
      </c>
      <c r="AB879" s="27" t="s">
        <v>53</v>
      </c>
      <c r="AC879" s="27" t="s">
        <v>0</v>
      </c>
      <c r="AD879" s="47">
        <v>1880</v>
      </c>
      <c r="AE879" s="47">
        <f t="shared" si="67"/>
        <v>2350</v>
      </c>
      <c r="AF879" s="48">
        <f t="shared" si="68"/>
        <v>856.45600000000013</v>
      </c>
      <c r="AG879" s="47">
        <f t="shared" si="69"/>
        <v>1070.5700000000002</v>
      </c>
      <c r="AH879" s="49" t="s">
        <v>0</v>
      </c>
      <c r="AI879" s="50" t="s">
        <v>0</v>
      </c>
      <c r="AJ879" s="49"/>
      <c r="AK879" s="38">
        <f t="shared" si="70"/>
        <v>0</v>
      </c>
      <c r="AN879" s="3">
        <f t="shared" si="71"/>
        <v>1</v>
      </c>
      <c r="AO879" s="3"/>
    </row>
    <row r="880" spans="1:41" ht="13.15" customHeight="1" x14ac:dyDescent="0.25">
      <c r="A880" s="3"/>
      <c r="B880" s="3"/>
      <c r="C880" s="36" t="s">
        <v>15</v>
      </c>
      <c r="D880" s="58">
        <v>933311</v>
      </c>
      <c r="E880" s="27" t="s">
        <v>2684</v>
      </c>
      <c r="F880" s="37">
        <v>9.7959999999999994</v>
      </c>
      <c r="G880" s="27" t="s">
        <v>158</v>
      </c>
      <c r="H880" s="27"/>
      <c r="I880" s="27" t="s">
        <v>53</v>
      </c>
      <c r="J880" s="27" t="s">
        <v>0</v>
      </c>
      <c r="K880" s="27" t="s">
        <v>0</v>
      </c>
      <c r="L880" s="27" t="s">
        <v>53</v>
      </c>
      <c r="M880" s="27" t="s">
        <v>2685</v>
      </c>
      <c r="N880" s="27" t="s">
        <v>165</v>
      </c>
      <c r="O880" s="27" t="s">
        <v>166</v>
      </c>
      <c r="P880" s="27" t="s">
        <v>57</v>
      </c>
      <c r="Q880" s="32" t="s">
        <v>2680</v>
      </c>
      <c r="R880" s="27">
        <v>215</v>
      </c>
      <c r="S880" s="27">
        <v>65</v>
      </c>
      <c r="T880" s="27">
        <v>16</v>
      </c>
      <c r="U880" s="27">
        <v>98</v>
      </c>
      <c r="V880" s="27" t="s">
        <v>59</v>
      </c>
      <c r="W880" s="27" t="s">
        <v>1461</v>
      </c>
      <c r="X880" s="27" t="s">
        <v>72</v>
      </c>
      <c r="Y880" s="27" t="s">
        <v>62</v>
      </c>
      <c r="Z880" s="27" t="s">
        <v>90</v>
      </c>
      <c r="AA880" s="27" t="s">
        <v>63</v>
      </c>
      <c r="AB880" s="27" t="s">
        <v>53</v>
      </c>
      <c r="AC880" s="27" t="s">
        <v>0</v>
      </c>
      <c r="AD880" s="47">
        <v>1557</v>
      </c>
      <c r="AE880" s="47">
        <f t="shared" si="67"/>
        <v>1946.25</v>
      </c>
      <c r="AF880" s="48">
        <f t="shared" si="68"/>
        <v>705.87340000000006</v>
      </c>
      <c r="AG880" s="47">
        <f t="shared" si="69"/>
        <v>882.34175000000005</v>
      </c>
      <c r="AH880" s="49" t="s">
        <v>0</v>
      </c>
      <c r="AI880" s="50" t="s">
        <v>0</v>
      </c>
      <c r="AJ880" s="49"/>
      <c r="AK880" s="38">
        <f t="shared" si="70"/>
        <v>0</v>
      </c>
      <c r="AN880" s="3">
        <f t="shared" si="71"/>
        <v>0</v>
      </c>
      <c r="AO880" s="3"/>
    </row>
    <row r="881" spans="1:41" ht="13.15" customHeight="1" x14ac:dyDescent="0.25">
      <c r="A881" s="3"/>
      <c r="B881" s="3"/>
      <c r="C881" s="36" t="s">
        <v>15</v>
      </c>
      <c r="D881" s="58">
        <v>526477</v>
      </c>
      <c r="E881" s="27" t="s">
        <v>2686</v>
      </c>
      <c r="F881" s="37">
        <v>9.7449999999999992</v>
      </c>
      <c r="G881" s="27" t="s">
        <v>158</v>
      </c>
      <c r="H881" s="27"/>
      <c r="I881" s="27" t="s">
        <v>53</v>
      </c>
      <c r="J881" s="27" t="s">
        <v>0</v>
      </c>
      <c r="K881" s="27" t="s">
        <v>53</v>
      </c>
      <c r="L881" s="27" t="s">
        <v>53</v>
      </c>
      <c r="M881" s="27" t="s">
        <v>2687</v>
      </c>
      <c r="N881" s="27" t="s">
        <v>169</v>
      </c>
      <c r="O881" s="27" t="s">
        <v>170</v>
      </c>
      <c r="P881" s="27" t="s">
        <v>57</v>
      </c>
      <c r="Q881" s="32" t="s">
        <v>2688</v>
      </c>
      <c r="R881" s="27">
        <v>215</v>
      </c>
      <c r="S881" s="27">
        <v>65</v>
      </c>
      <c r="T881" s="27">
        <v>16</v>
      </c>
      <c r="U881" s="27">
        <v>102</v>
      </c>
      <c r="V881" s="27" t="s">
        <v>59</v>
      </c>
      <c r="W881" s="27" t="s">
        <v>1461</v>
      </c>
      <c r="X881" s="27" t="s">
        <v>72</v>
      </c>
      <c r="Y881" s="27" t="s">
        <v>62</v>
      </c>
      <c r="Z881" s="27" t="s">
        <v>90</v>
      </c>
      <c r="AA881" s="27" t="s">
        <v>63</v>
      </c>
      <c r="AB881" s="27" t="s">
        <v>53</v>
      </c>
      <c r="AC881" s="27" t="s">
        <v>0</v>
      </c>
      <c r="AD881" s="47">
        <v>1633</v>
      </c>
      <c r="AE881" s="47">
        <f t="shared" si="67"/>
        <v>2041.25</v>
      </c>
      <c r="AF881" s="48">
        <f t="shared" si="68"/>
        <v>741.30460000000016</v>
      </c>
      <c r="AG881" s="47">
        <f t="shared" si="69"/>
        <v>926.63075000000026</v>
      </c>
      <c r="AH881" s="49" t="s">
        <v>0</v>
      </c>
      <c r="AI881" s="50" t="s">
        <v>0</v>
      </c>
      <c r="AJ881" s="49"/>
      <c r="AK881" s="38">
        <f t="shared" si="70"/>
        <v>0</v>
      </c>
      <c r="AN881" s="3">
        <f t="shared" si="71"/>
        <v>0</v>
      </c>
      <c r="AO881" s="3"/>
    </row>
    <row r="882" spans="1:41" ht="13.15" customHeight="1" x14ac:dyDescent="0.25">
      <c r="A882" s="3"/>
      <c r="B882" s="3"/>
      <c r="C882" s="36" t="s">
        <v>15</v>
      </c>
      <c r="D882" s="58">
        <v>666857</v>
      </c>
      <c r="E882" s="27" t="s">
        <v>2689</v>
      </c>
      <c r="F882" s="37">
        <v>10.946</v>
      </c>
      <c r="G882" s="27" t="s">
        <v>184</v>
      </c>
      <c r="H882" s="27"/>
      <c r="I882" s="27" t="s">
        <v>53</v>
      </c>
      <c r="J882" s="27" t="s">
        <v>0</v>
      </c>
      <c r="K882" s="27" t="s">
        <v>0</v>
      </c>
      <c r="L882" s="27" t="s">
        <v>53</v>
      </c>
      <c r="M882" s="27" t="s">
        <v>2690</v>
      </c>
      <c r="N882" s="27" t="s">
        <v>192</v>
      </c>
      <c r="O882" s="27" t="s">
        <v>193</v>
      </c>
      <c r="P882" s="27" t="s">
        <v>57</v>
      </c>
      <c r="Q882" s="32" t="s">
        <v>2680</v>
      </c>
      <c r="R882" s="27">
        <v>215</v>
      </c>
      <c r="S882" s="27">
        <v>65</v>
      </c>
      <c r="T882" s="27">
        <v>17</v>
      </c>
      <c r="U882" s="27">
        <v>99</v>
      </c>
      <c r="V882" s="27" t="s">
        <v>59</v>
      </c>
      <c r="W882" s="27" t="s">
        <v>1461</v>
      </c>
      <c r="X882" s="27" t="s">
        <v>72</v>
      </c>
      <c r="Y882" s="27" t="s">
        <v>62</v>
      </c>
      <c r="Z882" s="27" t="s">
        <v>90</v>
      </c>
      <c r="AA882" s="27" t="s">
        <v>63</v>
      </c>
      <c r="AB882" s="27" t="s">
        <v>53</v>
      </c>
      <c r="AC882" s="27" t="s">
        <v>0</v>
      </c>
      <c r="AD882" s="47">
        <v>1956</v>
      </c>
      <c r="AE882" s="47">
        <f t="shared" si="67"/>
        <v>2445</v>
      </c>
      <c r="AF882" s="48">
        <f t="shared" si="68"/>
        <v>891.88720000000012</v>
      </c>
      <c r="AG882" s="47">
        <f t="shared" si="69"/>
        <v>1114.8590000000002</v>
      </c>
      <c r="AH882" s="49" t="s">
        <v>0</v>
      </c>
      <c r="AI882" s="50" t="s">
        <v>0</v>
      </c>
      <c r="AJ882" s="49"/>
      <c r="AK882" s="38">
        <f t="shared" si="70"/>
        <v>0</v>
      </c>
      <c r="AN882" s="3">
        <f t="shared" si="71"/>
        <v>1</v>
      </c>
      <c r="AO882" s="3"/>
    </row>
    <row r="883" spans="1:41" ht="13.15" customHeight="1" x14ac:dyDescent="0.25">
      <c r="A883" s="3"/>
      <c r="B883" s="3"/>
      <c r="C883" s="36" t="s">
        <v>15</v>
      </c>
      <c r="D883" s="58">
        <v>898501</v>
      </c>
      <c r="E883" s="27" t="s">
        <v>2691</v>
      </c>
      <c r="F883" s="37">
        <v>10.946</v>
      </c>
      <c r="G883" s="27" t="s">
        <v>184</v>
      </c>
      <c r="H883" s="27"/>
      <c r="I883" s="27" t="s">
        <v>53</v>
      </c>
      <c r="J883" s="27" t="s">
        <v>0</v>
      </c>
      <c r="K883" s="27" t="s">
        <v>0</v>
      </c>
      <c r="L883" s="27" t="s">
        <v>53</v>
      </c>
      <c r="M883" s="27" t="s">
        <v>2692</v>
      </c>
      <c r="N883" s="27" t="s">
        <v>514</v>
      </c>
      <c r="O883" s="27" t="s">
        <v>2693</v>
      </c>
      <c r="P883" s="27" t="s">
        <v>57</v>
      </c>
      <c r="Q883" s="32" t="s">
        <v>2680</v>
      </c>
      <c r="R883" s="27">
        <v>215</v>
      </c>
      <c r="S883" s="27">
        <v>65</v>
      </c>
      <c r="T883" s="27">
        <v>17</v>
      </c>
      <c r="U883" s="27">
        <v>99</v>
      </c>
      <c r="V883" s="27" t="s">
        <v>282</v>
      </c>
      <c r="W883" s="27" t="s">
        <v>1461</v>
      </c>
      <c r="X883" s="27" t="s">
        <v>72</v>
      </c>
      <c r="Y883" s="27" t="s">
        <v>62</v>
      </c>
      <c r="Z883" s="27" t="s">
        <v>90</v>
      </c>
      <c r="AA883" s="27" t="s">
        <v>63</v>
      </c>
      <c r="AB883" s="27" t="s">
        <v>53</v>
      </c>
      <c r="AC883" s="27" t="s">
        <v>0</v>
      </c>
      <c r="AD883" s="47">
        <v>2012</v>
      </c>
      <c r="AE883" s="47">
        <f t="shared" si="67"/>
        <v>2515</v>
      </c>
      <c r="AF883" s="48">
        <f t="shared" si="68"/>
        <v>917.99439999999993</v>
      </c>
      <c r="AG883" s="47">
        <f t="shared" si="69"/>
        <v>1147.4929999999999</v>
      </c>
      <c r="AH883" s="49" t="s">
        <v>0</v>
      </c>
      <c r="AI883" s="50" t="s">
        <v>0</v>
      </c>
      <c r="AJ883" s="49"/>
      <c r="AK883" s="38">
        <f t="shared" si="70"/>
        <v>0</v>
      </c>
      <c r="AN883" s="3">
        <f t="shared" si="71"/>
        <v>1</v>
      </c>
      <c r="AO883" s="3"/>
    </row>
    <row r="884" spans="1:41" ht="13.15" customHeight="1" x14ac:dyDescent="0.25">
      <c r="A884" s="3"/>
      <c r="B884" s="3"/>
      <c r="C884" s="36" t="s">
        <v>15</v>
      </c>
      <c r="D884" s="58">
        <v>876445</v>
      </c>
      <c r="E884" s="27" t="s">
        <v>2694</v>
      </c>
      <c r="F884" s="37">
        <v>10.632</v>
      </c>
      <c r="G884" s="27" t="s">
        <v>1514</v>
      </c>
      <c r="H884" s="27"/>
      <c r="I884" s="27" t="s">
        <v>53</v>
      </c>
      <c r="J884" s="27" t="s">
        <v>0</v>
      </c>
      <c r="K884" s="27" t="s">
        <v>0</v>
      </c>
      <c r="L884" s="27" t="s">
        <v>53</v>
      </c>
      <c r="M884" s="27" t="s">
        <v>2695</v>
      </c>
      <c r="N884" s="27" t="s">
        <v>159</v>
      </c>
      <c r="O884" s="27" t="s">
        <v>2696</v>
      </c>
      <c r="P884" s="27" t="s">
        <v>57</v>
      </c>
      <c r="Q884" s="32" t="s">
        <v>2680</v>
      </c>
      <c r="R884" s="27">
        <v>225</v>
      </c>
      <c r="S884" s="27">
        <v>65</v>
      </c>
      <c r="T884" s="27">
        <v>17</v>
      </c>
      <c r="U884" s="27">
        <v>102</v>
      </c>
      <c r="V884" s="27" t="s">
        <v>70</v>
      </c>
      <c r="W884" s="27" t="s">
        <v>1461</v>
      </c>
      <c r="X884" s="27" t="s">
        <v>72</v>
      </c>
      <c r="Y884" s="27" t="s">
        <v>62</v>
      </c>
      <c r="Z884" s="27" t="s">
        <v>90</v>
      </c>
      <c r="AA884" s="27" t="s">
        <v>63</v>
      </c>
      <c r="AB884" s="27" t="s">
        <v>53</v>
      </c>
      <c r="AC884" s="27" t="s">
        <v>0</v>
      </c>
      <c r="AD884" s="47">
        <v>1991</v>
      </c>
      <c r="AE884" s="47">
        <f t="shared" si="67"/>
        <v>2488.75</v>
      </c>
      <c r="AF884" s="48">
        <f t="shared" si="68"/>
        <v>908.20420000000013</v>
      </c>
      <c r="AG884" s="47">
        <f t="shared" si="69"/>
        <v>1135.2552500000002</v>
      </c>
      <c r="AH884" s="49" t="s">
        <v>0</v>
      </c>
      <c r="AI884" s="50" t="s">
        <v>0</v>
      </c>
      <c r="AJ884" s="49"/>
      <c r="AK884" s="38">
        <f t="shared" si="70"/>
        <v>0</v>
      </c>
      <c r="AN884" s="3">
        <f t="shared" si="71"/>
        <v>0</v>
      </c>
      <c r="AO884" s="3"/>
    </row>
    <row r="885" spans="1:41" ht="13.15" customHeight="1" x14ac:dyDescent="0.25">
      <c r="A885" s="3"/>
      <c r="B885" s="3"/>
      <c r="C885" s="36" t="s">
        <v>15</v>
      </c>
      <c r="D885" s="58">
        <v>247196</v>
      </c>
      <c r="E885" s="27" t="s">
        <v>2697</v>
      </c>
      <c r="F885" s="37">
        <v>10.632</v>
      </c>
      <c r="G885" s="27" t="s">
        <v>1514</v>
      </c>
      <c r="H885" s="27"/>
      <c r="I885" s="27" t="s">
        <v>53</v>
      </c>
      <c r="J885" s="27" t="s">
        <v>0</v>
      </c>
      <c r="K885" s="27" t="s">
        <v>0</v>
      </c>
      <c r="L885" s="27" t="s">
        <v>53</v>
      </c>
      <c r="M885" s="27" t="s">
        <v>2698</v>
      </c>
      <c r="N885" s="27" t="s">
        <v>169</v>
      </c>
      <c r="O885" s="27" t="s">
        <v>2699</v>
      </c>
      <c r="P885" s="27" t="s">
        <v>57</v>
      </c>
      <c r="Q885" s="32" t="s">
        <v>2680</v>
      </c>
      <c r="R885" s="27">
        <v>225</v>
      </c>
      <c r="S885" s="27">
        <v>65</v>
      </c>
      <c r="T885" s="27">
        <v>17</v>
      </c>
      <c r="U885" s="27">
        <v>102</v>
      </c>
      <c r="V885" s="27" t="s">
        <v>59</v>
      </c>
      <c r="W885" s="27" t="s">
        <v>1461</v>
      </c>
      <c r="X885" s="27" t="s">
        <v>72</v>
      </c>
      <c r="Y885" s="27" t="s">
        <v>62</v>
      </c>
      <c r="Z885" s="27" t="s">
        <v>90</v>
      </c>
      <c r="AA885" s="27" t="s">
        <v>63</v>
      </c>
      <c r="AB885" s="27" t="s">
        <v>53</v>
      </c>
      <c r="AC885" s="27" t="s">
        <v>0</v>
      </c>
      <c r="AD885" s="47">
        <v>2061</v>
      </c>
      <c r="AE885" s="47">
        <f t="shared" si="67"/>
        <v>2576.25</v>
      </c>
      <c r="AF885" s="48">
        <f t="shared" si="68"/>
        <v>940.83820000000014</v>
      </c>
      <c r="AG885" s="47">
        <f t="shared" si="69"/>
        <v>1176.0477500000002</v>
      </c>
      <c r="AH885" s="49" t="s">
        <v>0</v>
      </c>
      <c r="AI885" s="50" t="s">
        <v>0</v>
      </c>
      <c r="AJ885" s="49"/>
      <c r="AK885" s="38">
        <f t="shared" si="70"/>
        <v>0</v>
      </c>
      <c r="AN885" s="3">
        <f t="shared" si="71"/>
        <v>0</v>
      </c>
      <c r="AO885" s="3"/>
    </row>
    <row r="886" spans="1:41" ht="13.15" customHeight="1" x14ac:dyDescent="0.25">
      <c r="A886" s="3"/>
      <c r="B886" s="3"/>
      <c r="C886" s="36" t="s">
        <v>15</v>
      </c>
      <c r="D886" s="58">
        <v>920531</v>
      </c>
      <c r="E886" s="27" t="s">
        <v>2700</v>
      </c>
      <c r="F886" s="37">
        <v>10.067</v>
      </c>
      <c r="G886" s="27" t="s">
        <v>326</v>
      </c>
      <c r="H886" s="27"/>
      <c r="I886" s="27" t="s">
        <v>53</v>
      </c>
      <c r="J886" s="27" t="s">
        <v>0</v>
      </c>
      <c r="K886" s="27" t="s">
        <v>0</v>
      </c>
      <c r="L886" s="27" t="s">
        <v>53</v>
      </c>
      <c r="M886" s="27" t="s">
        <v>2701</v>
      </c>
      <c r="N886" s="27" t="s">
        <v>272</v>
      </c>
      <c r="O886" s="27" t="s">
        <v>332</v>
      </c>
      <c r="P886" s="27" t="s">
        <v>57</v>
      </c>
      <c r="Q886" s="32" t="s">
        <v>2680</v>
      </c>
      <c r="R886" s="27">
        <v>215</v>
      </c>
      <c r="S886" s="27">
        <v>60</v>
      </c>
      <c r="T886" s="27">
        <v>17</v>
      </c>
      <c r="U886" s="27">
        <v>96</v>
      </c>
      <c r="V886" s="27" t="s">
        <v>59</v>
      </c>
      <c r="W886" s="27" t="s">
        <v>1461</v>
      </c>
      <c r="X886" s="27" t="s">
        <v>72</v>
      </c>
      <c r="Y886" s="27" t="s">
        <v>62</v>
      </c>
      <c r="Z886" s="27" t="s">
        <v>90</v>
      </c>
      <c r="AA886" s="27" t="s">
        <v>63</v>
      </c>
      <c r="AB886" s="27" t="s">
        <v>53</v>
      </c>
      <c r="AC886" s="27" t="s">
        <v>0</v>
      </c>
      <c r="AD886" s="47">
        <v>1822</v>
      </c>
      <c r="AE886" s="47">
        <f t="shared" si="67"/>
        <v>2277.5</v>
      </c>
      <c r="AF886" s="48">
        <f t="shared" si="68"/>
        <v>829.41640000000018</v>
      </c>
      <c r="AG886" s="47">
        <f t="shared" si="69"/>
        <v>1036.7705000000003</v>
      </c>
      <c r="AH886" s="49" t="s">
        <v>0</v>
      </c>
      <c r="AI886" s="50" t="s">
        <v>0</v>
      </c>
      <c r="AJ886" s="49"/>
      <c r="AK886" s="38">
        <f t="shared" si="70"/>
        <v>0</v>
      </c>
      <c r="AN886" s="3">
        <f t="shared" si="71"/>
        <v>1</v>
      </c>
      <c r="AO886" s="3"/>
    </row>
    <row r="887" spans="1:41" ht="13.15" customHeight="1" x14ac:dyDescent="0.25">
      <c r="A887" s="3"/>
      <c r="B887" s="3"/>
      <c r="C887" s="36" t="s">
        <v>15</v>
      </c>
      <c r="D887" s="58">
        <v>140968</v>
      </c>
      <c r="E887" s="27" t="s">
        <v>2702</v>
      </c>
      <c r="F887" s="37">
        <v>10.064</v>
      </c>
      <c r="G887" s="27" t="s">
        <v>326</v>
      </c>
      <c r="H887" s="27"/>
      <c r="I887" s="27" t="s">
        <v>53</v>
      </c>
      <c r="J887" s="27" t="s">
        <v>0</v>
      </c>
      <c r="K887" s="27" t="s">
        <v>0</v>
      </c>
      <c r="L887" s="27" t="s">
        <v>53</v>
      </c>
      <c r="M887" s="27" t="s">
        <v>2703</v>
      </c>
      <c r="N887" s="27" t="s">
        <v>613</v>
      </c>
      <c r="O887" s="27" t="s">
        <v>2704</v>
      </c>
      <c r="P887" s="27" t="s">
        <v>57</v>
      </c>
      <c r="Q887" s="32" t="s">
        <v>2688</v>
      </c>
      <c r="R887" s="27">
        <v>215</v>
      </c>
      <c r="S887" s="27">
        <v>60</v>
      </c>
      <c r="T887" s="27">
        <v>17</v>
      </c>
      <c r="U887" s="27">
        <v>100</v>
      </c>
      <c r="V887" s="27" t="s">
        <v>282</v>
      </c>
      <c r="W887" s="27" t="s">
        <v>1461</v>
      </c>
      <c r="X887" s="27" t="s">
        <v>72</v>
      </c>
      <c r="Y887" s="27" t="s">
        <v>62</v>
      </c>
      <c r="Z887" s="27" t="s">
        <v>90</v>
      </c>
      <c r="AA887" s="27" t="s">
        <v>63</v>
      </c>
      <c r="AB887" s="27" t="s">
        <v>53</v>
      </c>
      <c r="AC887" s="27" t="s">
        <v>0</v>
      </c>
      <c r="AD887" s="47">
        <v>1800</v>
      </c>
      <c r="AE887" s="47">
        <f t="shared" si="67"/>
        <v>2250</v>
      </c>
      <c r="AF887" s="48">
        <f t="shared" si="68"/>
        <v>819.1600000000002</v>
      </c>
      <c r="AG887" s="47">
        <f t="shared" si="69"/>
        <v>1023.9500000000003</v>
      </c>
      <c r="AH887" s="49" t="s">
        <v>0</v>
      </c>
      <c r="AI887" s="50" t="s">
        <v>0</v>
      </c>
      <c r="AJ887" s="49"/>
      <c r="AK887" s="38">
        <f t="shared" si="70"/>
        <v>0</v>
      </c>
      <c r="AN887" s="3">
        <f t="shared" si="71"/>
        <v>1</v>
      </c>
      <c r="AO887" s="3"/>
    </row>
    <row r="888" spans="1:41" ht="13.15" customHeight="1" x14ac:dyDescent="0.25">
      <c r="A888" s="3"/>
      <c r="B888" s="3"/>
      <c r="C888" s="36" t="s">
        <v>15</v>
      </c>
      <c r="D888" s="58">
        <v>613397</v>
      </c>
      <c r="E888" s="27" t="s">
        <v>2705</v>
      </c>
      <c r="F888" s="37">
        <v>10.946</v>
      </c>
      <c r="G888" s="27" t="s">
        <v>340</v>
      </c>
      <c r="H888" s="27"/>
      <c r="I888" s="27" t="s">
        <v>53</v>
      </c>
      <c r="J888" s="27" t="s">
        <v>0</v>
      </c>
      <c r="K888" s="27" t="s">
        <v>0</v>
      </c>
      <c r="L888" s="27" t="s">
        <v>53</v>
      </c>
      <c r="M888" s="27" t="s">
        <v>2706</v>
      </c>
      <c r="N888" s="27" t="s">
        <v>192</v>
      </c>
      <c r="O888" s="27" t="s">
        <v>345</v>
      </c>
      <c r="P888" s="27" t="s">
        <v>57</v>
      </c>
      <c r="Q888" s="32" t="s">
        <v>2680</v>
      </c>
      <c r="R888" s="27">
        <v>225</v>
      </c>
      <c r="S888" s="27">
        <v>60</v>
      </c>
      <c r="T888" s="27">
        <v>17</v>
      </c>
      <c r="U888" s="27">
        <v>99</v>
      </c>
      <c r="V888" s="27" t="s">
        <v>59</v>
      </c>
      <c r="W888" s="27" t="s">
        <v>1461</v>
      </c>
      <c r="X888" s="27" t="s">
        <v>72</v>
      </c>
      <c r="Y888" s="27" t="s">
        <v>62</v>
      </c>
      <c r="Z888" s="27" t="s">
        <v>90</v>
      </c>
      <c r="AA888" s="27" t="s">
        <v>63</v>
      </c>
      <c r="AB888" s="27" t="s">
        <v>53</v>
      </c>
      <c r="AC888" s="27" t="s">
        <v>0</v>
      </c>
      <c r="AD888" s="47">
        <v>2173</v>
      </c>
      <c r="AE888" s="47">
        <f t="shared" si="67"/>
        <v>2716.25</v>
      </c>
      <c r="AF888" s="48">
        <f t="shared" si="68"/>
        <v>993.0526000000001</v>
      </c>
      <c r="AG888" s="47">
        <f t="shared" si="69"/>
        <v>1241.3157500000002</v>
      </c>
      <c r="AH888" s="49" t="s">
        <v>0</v>
      </c>
      <c r="AI888" s="50" t="s">
        <v>0</v>
      </c>
      <c r="AJ888" s="49"/>
      <c r="AK888" s="38">
        <f t="shared" si="70"/>
        <v>0</v>
      </c>
      <c r="AN888" s="3">
        <f t="shared" si="71"/>
        <v>0</v>
      </c>
      <c r="AO888" s="3"/>
    </row>
    <row r="889" spans="1:41" ht="13.15" customHeight="1" x14ac:dyDescent="0.25">
      <c r="A889" s="3"/>
      <c r="B889" s="3"/>
      <c r="C889" s="36" t="s">
        <v>15</v>
      </c>
      <c r="D889" s="58">
        <v>252378</v>
      </c>
      <c r="E889" s="27" t="s">
        <v>2707</v>
      </c>
      <c r="F889" s="37">
        <v>10.946</v>
      </c>
      <c r="G889" s="27" t="s">
        <v>340</v>
      </c>
      <c r="H889" s="27"/>
      <c r="I889" s="27" t="s">
        <v>53</v>
      </c>
      <c r="J889" s="27" t="s">
        <v>0</v>
      </c>
      <c r="K889" s="27" t="s">
        <v>0</v>
      </c>
      <c r="L889" s="27" t="s">
        <v>53</v>
      </c>
      <c r="M889" s="27" t="s">
        <v>2708</v>
      </c>
      <c r="N889" s="27" t="s">
        <v>204</v>
      </c>
      <c r="O889" s="27" t="s">
        <v>1595</v>
      </c>
      <c r="P889" s="27" t="s">
        <v>57</v>
      </c>
      <c r="Q889" s="32" t="s">
        <v>2688</v>
      </c>
      <c r="R889" s="27">
        <v>225</v>
      </c>
      <c r="S889" s="27">
        <v>60</v>
      </c>
      <c r="T889" s="27">
        <v>17</v>
      </c>
      <c r="U889" s="27">
        <v>103</v>
      </c>
      <c r="V889" s="27" t="s">
        <v>59</v>
      </c>
      <c r="W889" s="27" t="s">
        <v>1461</v>
      </c>
      <c r="X889" s="27" t="s">
        <v>72</v>
      </c>
      <c r="Y889" s="27" t="s">
        <v>62</v>
      </c>
      <c r="Z889" s="27" t="s">
        <v>90</v>
      </c>
      <c r="AA889" s="27" t="s">
        <v>63</v>
      </c>
      <c r="AB889" s="27" t="s">
        <v>53</v>
      </c>
      <c r="AC889" s="27" t="s">
        <v>0</v>
      </c>
      <c r="AD889" s="47">
        <v>2234</v>
      </c>
      <c r="AE889" s="47">
        <f t="shared" si="67"/>
        <v>2792.5</v>
      </c>
      <c r="AF889" s="48">
        <f t="shared" si="68"/>
        <v>1021.4908000000003</v>
      </c>
      <c r="AG889" s="47">
        <f t="shared" si="69"/>
        <v>1276.8635000000004</v>
      </c>
      <c r="AH889" s="49" t="s">
        <v>0</v>
      </c>
      <c r="AI889" s="50" t="s">
        <v>0</v>
      </c>
      <c r="AJ889" s="49"/>
      <c r="AK889" s="38">
        <f t="shared" si="70"/>
        <v>0</v>
      </c>
      <c r="AN889" s="3">
        <f t="shared" si="71"/>
        <v>0</v>
      </c>
      <c r="AO889" s="3"/>
    </row>
    <row r="890" spans="1:41" ht="13.15" customHeight="1" x14ac:dyDescent="0.25">
      <c r="A890" s="3"/>
      <c r="B890" s="3"/>
      <c r="C890" s="36" t="s">
        <v>15</v>
      </c>
      <c r="D890" s="58">
        <v>862538</v>
      </c>
      <c r="E890" s="27" t="s">
        <v>2709</v>
      </c>
      <c r="F890" s="37">
        <v>10.946</v>
      </c>
      <c r="G890" s="27" t="s">
        <v>340</v>
      </c>
      <c r="H890" s="27"/>
      <c r="I890" s="27" t="s">
        <v>53</v>
      </c>
      <c r="J890" s="27" t="s">
        <v>0</v>
      </c>
      <c r="K890" s="27" t="s">
        <v>0</v>
      </c>
      <c r="L890" s="27" t="s">
        <v>53</v>
      </c>
      <c r="M890" s="27" t="s">
        <v>2710</v>
      </c>
      <c r="N890" s="27" t="s">
        <v>500</v>
      </c>
      <c r="O890" s="27" t="s">
        <v>2711</v>
      </c>
      <c r="P890" s="27" t="s">
        <v>57</v>
      </c>
      <c r="Q890" s="32" t="s">
        <v>2688</v>
      </c>
      <c r="R890" s="27">
        <v>225</v>
      </c>
      <c r="S890" s="27">
        <v>60</v>
      </c>
      <c r="T890" s="27">
        <v>17</v>
      </c>
      <c r="U890" s="27">
        <v>103</v>
      </c>
      <c r="V890" s="27" t="s">
        <v>282</v>
      </c>
      <c r="W890" s="27" t="s">
        <v>1461</v>
      </c>
      <c r="X890" s="27" t="s">
        <v>72</v>
      </c>
      <c r="Y890" s="27" t="s">
        <v>62</v>
      </c>
      <c r="Z890" s="27" t="s">
        <v>90</v>
      </c>
      <c r="AA890" s="27" t="s">
        <v>63</v>
      </c>
      <c r="AB890" s="27" t="s">
        <v>53</v>
      </c>
      <c r="AC890" s="27" t="s">
        <v>0</v>
      </c>
      <c r="AD890" s="47">
        <v>2240</v>
      </c>
      <c r="AE890" s="47">
        <f t="shared" si="67"/>
        <v>2800</v>
      </c>
      <c r="AF890" s="48">
        <f t="shared" si="68"/>
        <v>1024.2880000000002</v>
      </c>
      <c r="AG890" s="47">
        <f t="shared" si="69"/>
        <v>1280.3600000000004</v>
      </c>
      <c r="AH890" s="49" t="s">
        <v>0</v>
      </c>
      <c r="AI890" s="50" t="s">
        <v>0</v>
      </c>
      <c r="AJ890" s="49"/>
      <c r="AK890" s="38">
        <f t="shared" si="70"/>
        <v>0</v>
      </c>
      <c r="AN890" s="3">
        <f t="shared" si="71"/>
        <v>0</v>
      </c>
      <c r="AO890" s="3"/>
    </row>
    <row r="891" spans="1:41" ht="13.15" customHeight="1" x14ac:dyDescent="0.25">
      <c r="A891" s="3"/>
      <c r="B891" s="3"/>
      <c r="C891" s="36" t="s">
        <v>15</v>
      </c>
      <c r="D891" s="58">
        <v>207905</v>
      </c>
      <c r="E891" s="27" t="s">
        <v>2712</v>
      </c>
      <c r="F891" s="37">
        <v>10.632</v>
      </c>
      <c r="G891" s="27" t="s">
        <v>1597</v>
      </c>
      <c r="H891" s="27"/>
      <c r="I891" s="27" t="s">
        <v>53</v>
      </c>
      <c r="J891" s="27" t="s">
        <v>0</v>
      </c>
      <c r="K891" s="27" t="s">
        <v>0</v>
      </c>
      <c r="L891" s="27" t="s">
        <v>53</v>
      </c>
      <c r="M891" s="27" t="s">
        <v>2713</v>
      </c>
      <c r="N891" s="27" t="s">
        <v>169</v>
      </c>
      <c r="O891" s="27" t="s">
        <v>2714</v>
      </c>
      <c r="P891" s="27" t="s">
        <v>57</v>
      </c>
      <c r="Q891" s="32" t="s">
        <v>2680</v>
      </c>
      <c r="R891" s="27">
        <v>235</v>
      </c>
      <c r="S891" s="27">
        <v>60</v>
      </c>
      <c r="T891" s="27">
        <v>17</v>
      </c>
      <c r="U891" s="27">
        <v>102</v>
      </c>
      <c r="V891" s="27" t="s">
        <v>59</v>
      </c>
      <c r="W891" s="27" t="s">
        <v>1461</v>
      </c>
      <c r="X891" s="27" t="s">
        <v>72</v>
      </c>
      <c r="Y891" s="27" t="s">
        <v>62</v>
      </c>
      <c r="Z891" s="27" t="s">
        <v>90</v>
      </c>
      <c r="AA891" s="27" t="s">
        <v>63</v>
      </c>
      <c r="AB891" s="27" t="s">
        <v>53</v>
      </c>
      <c r="AC891" s="27" t="s">
        <v>0</v>
      </c>
      <c r="AD891" s="47">
        <v>1911</v>
      </c>
      <c r="AE891" s="47">
        <f t="shared" si="67"/>
        <v>2388.75</v>
      </c>
      <c r="AF891" s="48">
        <f t="shared" si="68"/>
        <v>870.90820000000008</v>
      </c>
      <c r="AG891" s="47">
        <f t="shared" si="69"/>
        <v>1088.63525</v>
      </c>
      <c r="AH891" s="49" t="s">
        <v>0</v>
      </c>
      <c r="AI891" s="50" t="s">
        <v>0</v>
      </c>
      <c r="AJ891" s="49"/>
      <c r="AK891" s="38">
        <f t="shared" si="70"/>
        <v>0</v>
      </c>
      <c r="AN891" s="3">
        <f t="shared" si="71"/>
        <v>1</v>
      </c>
      <c r="AO891" s="3"/>
    </row>
    <row r="892" spans="1:41" ht="13.15" customHeight="1" x14ac:dyDescent="0.25">
      <c r="A892" s="3"/>
      <c r="B892" s="3"/>
      <c r="C892" s="36" t="s">
        <v>15</v>
      </c>
      <c r="D892" s="58">
        <v>189719</v>
      </c>
      <c r="E892" s="27" t="s">
        <v>2715</v>
      </c>
      <c r="F892" s="37">
        <v>12.846</v>
      </c>
      <c r="G892" s="27" t="s">
        <v>359</v>
      </c>
      <c r="H892" s="27"/>
      <c r="I892" s="27" t="s">
        <v>53</v>
      </c>
      <c r="J892" s="27" t="s">
        <v>0</v>
      </c>
      <c r="K892" s="27" t="s">
        <v>53</v>
      </c>
      <c r="L892" s="27" t="s">
        <v>53</v>
      </c>
      <c r="M892" s="27" t="s">
        <v>0</v>
      </c>
      <c r="N892" s="27" t="s">
        <v>337</v>
      </c>
      <c r="O892" s="27" t="s">
        <v>361</v>
      </c>
      <c r="P892" s="27" t="s">
        <v>57</v>
      </c>
      <c r="Q892" s="32" t="s">
        <v>2680</v>
      </c>
      <c r="R892" s="27">
        <v>225</v>
      </c>
      <c r="S892" s="27">
        <v>60</v>
      </c>
      <c r="T892" s="27">
        <v>18</v>
      </c>
      <c r="U892" s="27">
        <v>100</v>
      </c>
      <c r="V892" s="27" t="s">
        <v>59</v>
      </c>
      <c r="W892" s="27" t="s">
        <v>1461</v>
      </c>
      <c r="X892" s="27" t="s">
        <v>0</v>
      </c>
      <c r="Y892" s="27" t="s">
        <v>0</v>
      </c>
      <c r="Z892" s="27" t="s">
        <v>0</v>
      </c>
      <c r="AA892" s="27" t="s">
        <v>0</v>
      </c>
      <c r="AB892" s="27" t="s">
        <v>0</v>
      </c>
      <c r="AC892" s="27" t="s">
        <v>0</v>
      </c>
      <c r="AD892" s="47">
        <v>2074</v>
      </c>
      <c r="AE892" s="47">
        <f t="shared" si="67"/>
        <v>2592.5</v>
      </c>
      <c r="AF892" s="48">
        <f t="shared" si="68"/>
        <v>946.89879999999994</v>
      </c>
      <c r="AG892" s="47">
        <f t="shared" si="69"/>
        <v>1183.6234999999999</v>
      </c>
      <c r="AH892" s="49" t="s">
        <v>0</v>
      </c>
      <c r="AI892" s="50" t="s">
        <v>1187</v>
      </c>
      <c r="AJ892" s="49"/>
      <c r="AK892" s="38">
        <f t="shared" si="70"/>
        <v>0</v>
      </c>
      <c r="AN892" s="3">
        <f t="shared" si="71"/>
        <v>0</v>
      </c>
      <c r="AO892" s="3"/>
    </row>
    <row r="893" spans="1:41" ht="13.15" customHeight="1" x14ac:dyDescent="0.25">
      <c r="A893" s="3"/>
      <c r="B893" s="3"/>
      <c r="C893" s="36" t="s">
        <v>15</v>
      </c>
      <c r="D893" s="58">
        <v>393227</v>
      </c>
      <c r="E893" s="27" t="s">
        <v>2716</v>
      </c>
      <c r="F893" s="37">
        <v>11.154</v>
      </c>
      <c r="G893" s="27" t="s">
        <v>493</v>
      </c>
      <c r="H893" s="27"/>
      <c r="I893" s="27" t="s">
        <v>53</v>
      </c>
      <c r="J893" s="27" t="s">
        <v>0</v>
      </c>
      <c r="K893" s="27" t="s">
        <v>0</v>
      </c>
      <c r="L893" s="27" t="s">
        <v>53</v>
      </c>
      <c r="M893" s="27" t="s">
        <v>2717</v>
      </c>
      <c r="N893" s="27" t="s">
        <v>192</v>
      </c>
      <c r="O893" s="27" t="s">
        <v>2718</v>
      </c>
      <c r="P893" s="27" t="s">
        <v>57</v>
      </c>
      <c r="Q893" s="32" t="s">
        <v>2680</v>
      </c>
      <c r="R893" s="27">
        <v>235</v>
      </c>
      <c r="S893" s="27">
        <v>55</v>
      </c>
      <c r="T893" s="27">
        <v>17</v>
      </c>
      <c r="U893" s="27">
        <v>99</v>
      </c>
      <c r="V893" s="27" t="s">
        <v>59</v>
      </c>
      <c r="W893" s="27" t="s">
        <v>1461</v>
      </c>
      <c r="X893" s="27" t="s">
        <v>72</v>
      </c>
      <c r="Y893" s="27" t="s">
        <v>62</v>
      </c>
      <c r="Z893" s="27" t="s">
        <v>90</v>
      </c>
      <c r="AA893" s="27" t="s">
        <v>63</v>
      </c>
      <c r="AB893" s="27" t="s">
        <v>53</v>
      </c>
      <c r="AC893" s="27" t="s">
        <v>0</v>
      </c>
      <c r="AD893" s="47">
        <v>2231</v>
      </c>
      <c r="AE893" s="47">
        <f t="shared" si="67"/>
        <v>2788.75</v>
      </c>
      <c r="AF893" s="48">
        <f t="shared" si="68"/>
        <v>1020.0922000000003</v>
      </c>
      <c r="AG893" s="47">
        <f t="shared" si="69"/>
        <v>1275.1152500000003</v>
      </c>
      <c r="AH893" s="49" t="s">
        <v>0</v>
      </c>
      <c r="AI893" s="50" t="s">
        <v>0</v>
      </c>
      <c r="AJ893" s="49"/>
      <c r="AK893" s="38">
        <f t="shared" si="70"/>
        <v>0</v>
      </c>
      <c r="AN893" s="3">
        <f t="shared" si="71"/>
        <v>1</v>
      </c>
      <c r="AO893" s="3"/>
    </row>
    <row r="894" spans="1:41" ht="13.15" customHeight="1" x14ac:dyDescent="0.25">
      <c r="A894" s="3"/>
      <c r="B894" s="3"/>
      <c r="C894" s="36" t="s">
        <v>15</v>
      </c>
      <c r="D894" s="58">
        <v>661125</v>
      </c>
      <c r="E894" s="27" t="s">
        <v>2719</v>
      </c>
      <c r="F894" s="37">
        <v>11.340999999999999</v>
      </c>
      <c r="G894" s="27" t="s">
        <v>493</v>
      </c>
      <c r="H894" s="27"/>
      <c r="I894" s="27" t="s">
        <v>53</v>
      </c>
      <c r="J894" s="27" t="s">
        <v>0</v>
      </c>
      <c r="K894" s="27" t="s">
        <v>0</v>
      </c>
      <c r="L894" s="27" t="s">
        <v>53</v>
      </c>
      <c r="M894" s="27" t="s">
        <v>2720</v>
      </c>
      <c r="N894" s="27" t="s">
        <v>204</v>
      </c>
      <c r="O894" s="27" t="s">
        <v>495</v>
      </c>
      <c r="P894" s="27" t="s">
        <v>57</v>
      </c>
      <c r="Q894" s="32" t="s">
        <v>2688</v>
      </c>
      <c r="R894" s="27">
        <v>235</v>
      </c>
      <c r="S894" s="27">
        <v>55</v>
      </c>
      <c r="T894" s="27">
        <v>17</v>
      </c>
      <c r="U894" s="27">
        <v>103</v>
      </c>
      <c r="V894" s="27" t="s">
        <v>59</v>
      </c>
      <c r="W894" s="27" t="s">
        <v>1461</v>
      </c>
      <c r="X894" s="27" t="s">
        <v>72</v>
      </c>
      <c r="Y894" s="27" t="s">
        <v>62</v>
      </c>
      <c r="Z894" s="27" t="s">
        <v>62</v>
      </c>
      <c r="AA894" s="27" t="s">
        <v>194</v>
      </c>
      <c r="AB894" s="27" t="s">
        <v>53</v>
      </c>
      <c r="AC894" s="27" t="s">
        <v>0</v>
      </c>
      <c r="AD894" s="47">
        <v>2355</v>
      </c>
      <c r="AE894" s="47">
        <f t="shared" si="67"/>
        <v>2943.75</v>
      </c>
      <c r="AF894" s="48">
        <f t="shared" si="68"/>
        <v>1077.9010000000001</v>
      </c>
      <c r="AG894" s="47">
        <f t="shared" si="69"/>
        <v>1347.37625</v>
      </c>
      <c r="AH894" s="49" t="s">
        <v>0</v>
      </c>
      <c r="AI894" s="50" t="s">
        <v>0</v>
      </c>
      <c r="AJ894" s="49"/>
      <c r="AK894" s="38">
        <f t="shared" si="70"/>
        <v>0</v>
      </c>
      <c r="AN894" s="3">
        <f t="shared" si="71"/>
        <v>1</v>
      </c>
      <c r="AO894" s="3"/>
    </row>
    <row r="895" spans="1:41" ht="13.15" customHeight="1" x14ac:dyDescent="0.25">
      <c r="A895" s="3"/>
      <c r="B895" s="3"/>
      <c r="C895" s="36" t="s">
        <v>15</v>
      </c>
      <c r="D895" s="58">
        <v>473259</v>
      </c>
      <c r="E895" s="27" t="s">
        <v>2721</v>
      </c>
      <c r="F895" s="37">
        <v>11.340999999999999</v>
      </c>
      <c r="G895" s="27" t="s">
        <v>493</v>
      </c>
      <c r="H895" s="27"/>
      <c r="I895" s="27" t="s">
        <v>53</v>
      </c>
      <c r="J895" s="27" t="s">
        <v>0</v>
      </c>
      <c r="K895" s="27" t="s">
        <v>0</v>
      </c>
      <c r="L895" s="27" t="s">
        <v>53</v>
      </c>
      <c r="M895" s="27" t="s">
        <v>2722</v>
      </c>
      <c r="N895" s="27" t="s">
        <v>500</v>
      </c>
      <c r="O895" s="27" t="s">
        <v>501</v>
      </c>
      <c r="P895" s="27" t="s">
        <v>57</v>
      </c>
      <c r="Q895" s="32" t="s">
        <v>2688</v>
      </c>
      <c r="R895" s="27">
        <v>235</v>
      </c>
      <c r="S895" s="27">
        <v>55</v>
      </c>
      <c r="T895" s="27">
        <v>17</v>
      </c>
      <c r="U895" s="27">
        <v>103</v>
      </c>
      <c r="V895" s="27" t="s">
        <v>282</v>
      </c>
      <c r="W895" s="27" t="s">
        <v>1461</v>
      </c>
      <c r="X895" s="27" t="s">
        <v>72</v>
      </c>
      <c r="Y895" s="27" t="s">
        <v>62</v>
      </c>
      <c r="Z895" s="27" t="s">
        <v>62</v>
      </c>
      <c r="AA895" s="27" t="s">
        <v>194</v>
      </c>
      <c r="AB895" s="27" t="s">
        <v>53</v>
      </c>
      <c r="AC895" s="27" t="s">
        <v>0</v>
      </c>
      <c r="AD895" s="47">
        <v>2348</v>
      </c>
      <c r="AE895" s="47">
        <f t="shared" si="67"/>
        <v>2935</v>
      </c>
      <c r="AF895" s="48">
        <f t="shared" si="68"/>
        <v>1074.6376</v>
      </c>
      <c r="AG895" s="47">
        <f t="shared" si="69"/>
        <v>1343.297</v>
      </c>
      <c r="AH895" s="49" t="s">
        <v>0</v>
      </c>
      <c r="AI895" s="50" t="s">
        <v>0</v>
      </c>
      <c r="AJ895" s="49"/>
      <c r="AK895" s="38">
        <f t="shared" si="70"/>
        <v>0</v>
      </c>
      <c r="AN895" s="3">
        <f t="shared" si="71"/>
        <v>1</v>
      </c>
      <c r="AO895" s="3"/>
    </row>
    <row r="896" spans="1:41" ht="13.15" customHeight="1" x14ac:dyDescent="0.25">
      <c r="A896" s="3"/>
      <c r="B896" s="3"/>
      <c r="C896" s="36" t="s">
        <v>15</v>
      </c>
      <c r="D896" s="58">
        <v>394989</v>
      </c>
      <c r="E896" s="27" t="s">
        <v>2723</v>
      </c>
      <c r="F896" s="37">
        <v>11.217000000000001</v>
      </c>
      <c r="G896" s="27" t="s">
        <v>507</v>
      </c>
      <c r="H896" s="27"/>
      <c r="I896" s="27" t="s">
        <v>53</v>
      </c>
      <c r="J896" s="27" t="s">
        <v>0</v>
      </c>
      <c r="K896" s="27" t="s">
        <v>0</v>
      </c>
      <c r="L896" s="27" t="s">
        <v>53</v>
      </c>
      <c r="M896" s="27" t="s">
        <v>2724</v>
      </c>
      <c r="N896" s="27" t="s">
        <v>154</v>
      </c>
      <c r="O896" s="27" t="s">
        <v>2725</v>
      </c>
      <c r="P896" s="27" t="s">
        <v>57</v>
      </c>
      <c r="Q896" s="32" t="s">
        <v>2680</v>
      </c>
      <c r="R896" s="27">
        <v>215</v>
      </c>
      <c r="S896" s="27">
        <v>55</v>
      </c>
      <c r="T896" s="27">
        <v>18</v>
      </c>
      <c r="U896" s="27">
        <v>95</v>
      </c>
      <c r="V896" s="27" t="s">
        <v>59</v>
      </c>
      <c r="W896" s="27" t="s">
        <v>1461</v>
      </c>
      <c r="X896" s="27" t="s">
        <v>72</v>
      </c>
      <c r="Y896" s="27" t="s">
        <v>62</v>
      </c>
      <c r="Z896" s="27" t="s">
        <v>90</v>
      </c>
      <c r="AA896" s="27" t="s">
        <v>63</v>
      </c>
      <c r="AB896" s="27" t="s">
        <v>53</v>
      </c>
      <c r="AC896" s="27" t="s">
        <v>0</v>
      </c>
      <c r="AD896" s="47">
        <v>2280</v>
      </c>
      <c r="AE896" s="47">
        <f t="shared" si="67"/>
        <v>2850</v>
      </c>
      <c r="AF896" s="48">
        <f t="shared" si="68"/>
        <v>1042.9360000000001</v>
      </c>
      <c r="AG896" s="47">
        <f t="shared" si="69"/>
        <v>1303.67</v>
      </c>
      <c r="AH896" s="49" t="s">
        <v>0</v>
      </c>
      <c r="AI896" s="50" t="s">
        <v>0</v>
      </c>
      <c r="AJ896" s="49"/>
      <c r="AK896" s="38">
        <f t="shared" si="70"/>
        <v>0</v>
      </c>
      <c r="AN896" s="3">
        <f t="shared" si="71"/>
        <v>0</v>
      </c>
      <c r="AO896" s="3"/>
    </row>
    <row r="897" spans="1:41" ht="13.15" customHeight="1" x14ac:dyDescent="0.25">
      <c r="A897" s="3"/>
      <c r="B897" s="3"/>
      <c r="C897" s="36" t="s">
        <v>15</v>
      </c>
      <c r="D897" s="58">
        <v>252032</v>
      </c>
      <c r="E897" s="27" t="s">
        <v>2726</v>
      </c>
      <c r="F897" s="37">
        <v>11.143000000000001</v>
      </c>
      <c r="G897" s="27" t="s">
        <v>507</v>
      </c>
      <c r="H897" s="27"/>
      <c r="I897" s="27" t="s">
        <v>53</v>
      </c>
      <c r="J897" s="27" t="s">
        <v>0</v>
      </c>
      <c r="K897" s="27" t="s">
        <v>53</v>
      </c>
      <c r="L897" s="27" t="s">
        <v>53</v>
      </c>
      <c r="M897" s="27" t="s">
        <v>2727</v>
      </c>
      <c r="N897" s="27" t="s">
        <v>514</v>
      </c>
      <c r="O897" s="27" t="s">
        <v>515</v>
      </c>
      <c r="P897" s="27" t="s">
        <v>57</v>
      </c>
      <c r="Q897" s="32" t="s">
        <v>2688</v>
      </c>
      <c r="R897" s="27">
        <v>215</v>
      </c>
      <c r="S897" s="27">
        <v>55</v>
      </c>
      <c r="T897" s="27">
        <v>18</v>
      </c>
      <c r="U897" s="27">
        <v>99</v>
      </c>
      <c r="V897" s="27" t="s">
        <v>282</v>
      </c>
      <c r="W897" s="27" t="s">
        <v>1461</v>
      </c>
      <c r="X897" s="27" t="s">
        <v>72</v>
      </c>
      <c r="Y897" s="27" t="s">
        <v>62</v>
      </c>
      <c r="Z897" s="27" t="s">
        <v>90</v>
      </c>
      <c r="AA897" s="27" t="s">
        <v>63</v>
      </c>
      <c r="AB897" s="27" t="s">
        <v>53</v>
      </c>
      <c r="AC897" s="27" t="s">
        <v>0</v>
      </c>
      <c r="AD897" s="47">
        <v>2339</v>
      </c>
      <c r="AE897" s="47">
        <f t="shared" si="67"/>
        <v>2923.75</v>
      </c>
      <c r="AF897" s="48">
        <f t="shared" si="68"/>
        <v>1070.4418000000001</v>
      </c>
      <c r="AG897" s="47">
        <f t="shared" si="69"/>
        <v>1338.0522500000002</v>
      </c>
      <c r="AH897" s="49" t="s">
        <v>0</v>
      </c>
      <c r="AI897" s="50" t="s">
        <v>0</v>
      </c>
      <c r="AJ897" s="49"/>
      <c r="AK897" s="38">
        <f t="shared" si="70"/>
        <v>0</v>
      </c>
      <c r="AN897" s="3">
        <f t="shared" si="71"/>
        <v>0</v>
      </c>
      <c r="AO897" s="3"/>
    </row>
    <row r="898" spans="1:41" ht="13.15" customHeight="1" x14ac:dyDescent="0.25">
      <c r="A898" s="3"/>
      <c r="B898" s="3"/>
      <c r="C898" s="36" t="s">
        <v>15</v>
      </c>
      <c r="D898" s="58">
        <v>46206</v>
      </c>
      <c r="E898" s="27" t="s">
        <v>2728</v>
      </c>
      <c r="F898" s="37">
        <v>11.068</v>
      </c>
      <c r="G898" s="27" t="s">
        <v>517</v>
      </c>
      <c r="H898" s="27"/>
      <c r="I898" s="27" t="s">
        <v>53</v>
      </c>
      <c r="J898" s="27" t="s">
        <v>0</v>
      </c>
      <c r="K898" s="27" t="s">
        <v>0</v>
      </c>
      <c r="L898" s="27" t="s">
        <v>53</v>
      </c>
      <c r="M898" s="27" t="s">
        <v>2729</v>
      </c>
      <c r="N898" s="27" t="s">
        <v>165</v>
      </c>
      <c r="O898" s="27" t="s">
        <v>2730</v>
      </c>
      <c r="P898" s="27" t="s">
        <v>57</v>
      </c>
      <c r="Q898" s="32" t="s">
        <v>2680</v>
      </c>
      <c r="R898" s="27">
        <v>225</v>
      </c>
      <c r="S898" s="27">
        <v>55</v>
      </c>
      <c r="T898" s="27">
        <v>18</v>
      </c>
      <c r="U898" s="27">
        <v>98</v>
      </c>
      <c r="V898" s="27" t="s">
        <v>59</v>
      </c>
      <c r="W898" s="27" t="s">
        <v>1461</v>
      </c>
      <c r="X898" s="27" t="s">
        <v>72</v>
      </c>
      <c r="Y898" s="27" t="s">
        <v>62</v>
      </c>
      <c r="Z898" s="27" t="s">
        <v>90</v>
      </c>
      <c r="AA898" s="27" t="s">
        <v>63</v>
      </c>
      <c r="AB898" s="27" t="s">
        <v>53</v>
      </c>
      <c r="AC898" s="27" t="s">
        <v>0</v>
      </c>
      <c r="AD898" s="47">
        <v>2175</v>
      </c>
      <c r="AE898" s="47">
        <f t="shared" si="67"/>
        <v>2718.75</v>
      </c>
      <c r="AF898" s="48">
        <f t="shared" si="68"/>
        <v>993.98500000000013</v>
      </c>
      <c r="AG898" s="47">
        <f t="shared" si="69"/>
        <v>1242.4812500000003</v>
      </c>
      <c r="AH898" s="49" t="s">
        <v>0</v>
      </c>
      <c r="AI898" s="50" t="s">
        <v>0</v>
      </c>
      <c r="AJ898" s="49"/>
      <c r="AK898" s="38">
        <f t="shared" si="70"/>
        <v>0</v>
      </c>
      <c r="AN898" s="3">
        <f t="shared" si="71"/>
        <v>1</v>
      </c>
      <c r="AO898" s="3"/>
    </row>
    <row r="899" spans="1:41" ht="13.15" customHeight="1" x14ac:dyDescent="0.25">
      <c r="A899" s="3"/>
      <c r="B899" s="3"/>
      <c r="C899" s="36" t="s">
        <v>15</v>
      </c>
      <c r="D899" s="58">
        <v>411588</v>
      </c>
      <c r="E899" s="27" t="s">
        <v>2731</v>
      </c>
      <c r="F899" s="37">
        <v>11.016999999999999</v>
      </c>
      <c r="G899" s="27" t="s">
        <v>517</v>
      </c>
      <c r="H899" s="27"/>
      <c r="I899" s="27" t="s">
        <v>53</v>
      </c>
      <c r="J899" s="27" t="s">
        <v>0</v>
      </c>
      <c r="K899" s="27" t="s">
        <v>0</v>
      </c>
      <c r="L899" s="27" t="s">
        <v>53</v>
      </c>
      <c r="M899" s="27" t="s">
        <v>2732</v>
      </c>
      <c r="N899" s="27" t="s">
        <v>169</v>
      </c>
      <c r="O899" s="27" t="s">
        <v>521</v>
      </c>
      <c r="P899" s="27" t="s">
        <v>57</v>
      </c>
      <c r="Q899" s="32" t="s">
        <v>2688</v>
      </c>
      <c r="R899" s="27">
        <v>225</v>
      </c>
      <c r="S899" s="27">
        <v>55</v>
      </c>
      <c r="T899" s="27">
        <v>18</v>
      </c>
      <c r="U899" s="27">
        <v>102</v>
      </c>
      <c r="V899" s="27" t="s">
        <v>59</v>
      </c>
      <c r="W899" s="27" t="s">
        <v>1461</v>
      </c>
      <c r="X899" s="27" t="s">
        <v>72</v>
      </c>
      <c r="Y899" s="27" t="s">
        <v>62</v>
      </c>
      <c r="Z899" s="27" t="s">
        <v>90</v>
      </c>
      <c r="AA899" s="27" t="s">
        <v>63</v>
      </c>
      <c r="AB899" s="27" t="s">
        <v>53</v>
      </c>
      <c r="AC899" s="27" t="s">
        <v>0</v>
      </c>
      <c r="AD899" s="47">
        <v>2248</v>
      </c>
      <c r="AE899" s="47">
        <f t="shared" si="67"/>
        <v>2810</v>
      </c>
      <c r="AF899" s="48">
        <f t="shared" si="68"/>
        <v>1028.0176000000001</v>
      </c>
      <c r="AG899" s="47">
        <f t="shared" si="69"/>
        <v>1285.0220000000002</v>
      </c>
      <c r="AH899" s="49" t="s">
        <v>0</v>
      </c>
      <c r="AI899" s="50" t="s">
        <v>0</v>
      </c>
      <c r="AJ899" s="49"/>
      <c r="AK899" s="38">
        <f t="shared" si="70"/>
        <v>0</v>
      </c>
      <c r="AN899" s="3">
        <f t="shared" si="71"/>
        <v>1</v>
      </c>
      <c r="AO899" s="3"/>
    </row>
    <row r="900" spans="1:41" ht="13.15" customHeight="1" x14ac:dyDescent="0.25">
      <c r="A900" s="3"/>
      <c r="B900" s="3"/>
      <c r="C900" s="36" t="s">
        <v>15</v>
      </c>
      <c r="D900" s="58">
        <v>290877</v>
      </c>
      <c r="E900" s="27" t="s">
        <v>2733</v>
      </c>
      <c r="F900" s="37">
        <v>11.068</v>
      </c>
      <c r="G900" s="27" t="s">
        <v>517</v>
      </c>
      <c r="H900" s="27"/>
      <c r="I900" s="27" t="s">
        <v>53</v>
      </c>
      <c r="J900" s="27" t="s">
        <v>0</v>
      </c>
      <c r="K900" s="27" t="s">
        <v>0</v>
      </c>
      <c r="L900" s="27" t="s">
        <v>53</v>
      </c>
      <c r="M900" s="27" t="s">
        <v>2734</v>
      </c>
      <c r="N900" s="27" t="s">
        <v>457</v>
      </c>
      <c r="O900" s="27" t="s">
        <v>2735</v>
      </c>
      <c r="P900" s="27" t="s">
        <v>57</v>
      </c>
      <c r="Q900" s="32" t="s">
        <v>2680</v>
      </c>
      <c r="R900" s="27">
        <v>225</v>
      </c>
      <c r="S900" s="27">
        <v>55</v>
      </c>
      <c r="T900" s="27">
        <v>18</v>
      </c>
      <c r="U900" s="27">
        <v>98</v>
      </c>
      <c r="V900" s="27" t="s">
        <v>282</v>
      </c>
      <c r="W900" s="27" t="s">
        <v>1461</v>
      </c>
      <c r="X900" s="27" t="s">
        <v>72</v>
      </c>
      <c r="Y900" s="27" t="s">
        <v>62</v>
      </c>
      <c r="Z900" s="27" t="s">
        <v>90</v>
      </c>
      <c r="AA900" s="27" t="s">
        <v>63</v>
      </c>
      <c r="AB900" s="27" t="s">
        <v>53</v>
      </c>
      <c r="AC900" s="27" t="s">
        <v>0</v>
      </c>
      <c r="AD900" s="47">
        <v>2257</v>
      </c>
      <c r="AE900" s="47">
        <f t="shared" si="67"/>
        <v>2821.25</v>
      </c>
      <c r="AF900" s="48">
        <f t="shared" si="68"/>
        <v>1032.2134000000003</v>
      </c>
      <c r="AG900" s="47">
        <f t="shared" si="69"/>
        <v>1290.2667500000005</v>
      </c>
      <c r="AH900" s="49" t="s">
        <v>0</v>
      </c>
      <c r="AI900" s="50" t="s">
        <v>0</v>
      </c>
      <c r="AJ900" s="49"/>
      <c r="AK900" s="38">
        <f t="shared" si="70"/>
        <v>0</v>
      </c>
      <c r="AN900" s="3">
        <f t="shared" si="71"/>
        <v>1</v>
      </c>
      <c r="AO900" s="3"/>
    </row>
    <row r="901" spans="1:41" ht="13.15" customHeight="1" x14ac:dyDescent="0.25">
      <c r="A901" s="3"/>
      <c r="B901" s="3"/>
      <c r="C901" s="36" t="s">
        <v>15</v>
      </c>
      <c r="D901" s="58">
        <v>97258</v>
      </c>
      <c r="E901" s="27" t="s">
        <v>2736</v>
      </c>
      <c r="F901" s="37">
        <v>11.016999999999999</v>
      </c>
      <c r="G901" s="27" t="s">
        <v>517</v>
      </c>
      <c r="H901" s="27"/>
      <c r="I901" s="27" t="s">
        <v>53</v>
      </c>
      <c r="J901" s="27" t="s">
        <v>0</v>
      </c>
      <c r="K901" s="27" t="s">
        <v>0</v>
      </c>
      <c r="L901" s="27" t="s">
        <v>53</v>
      </c>
      <c r="M901" s="27" t="s">
        <v>2737</v>
      </c>
      <c r="N901" s="27" t="s">
        <v>307</v>
      </c>
      <c r="O901" s="27" t="s">
        <v>524</v>
      </c>
      <c r="P901" s="27" t="s">
        <v>57</v>
      </c>
      <c r="Q901" s="32" t="s">
        <v>2688</v>
      </c>
      <c r="R901" s="27">
        <v>225</v>
      </c>
      <c r="S901" s="27">
        <v>55</v>
      </c>
      <c r="T901" s="27">
        <v>18</v>
      </c>
      <c r="U901" s="27">
        <v>102</v>
      </c>
      <c r="V901" s="27" t="s">
        <v>282</v>
      </c>
      <c r="W901" s="27" t="s">
        <v>1461</v>
      </c>
      <c r="X901" s="27" t="s">
        <v>72</v>
      </c>
      <c r="Y901" s="27" t="s">
        <v>62</v>
      </c>
      <c r="Z901" s="27" t="s">
        <v>90</v>
      </c>
      <c r="AA901" s="27" t="s">
        <v>63</v>
      </c>
      <c r="AB901" s="27" t="s">
        <v>53</v>
      </c>
      <c r="AC901" s="27" t="s">
        <v>0</v>
      </c>
      <c r="AD901" s="47">
        <v>2261</v>
      </c>
      <c r="AE901" s="47">
        <f t="shared" si="67"/>
        <v>2826.25</v>
      </c>
      <c r="AF901" s="48">
        <f t="shared" si="68"/>
        <v>1034.0782000000002</v>
      </c>
      <c r="AG901" s="47">
        <f t="shared" si="69"/>
        <v>1292.5977500000001</v>
      </c>
      <c r="AH901" s="49" t="s">
        <v>0</v>
      </c>
      <c r="AI901" s="50" t="s">
        <v>0</v>
      </c>
      <c r="AJ901" s="49"/>
      <c r="AK901" s="38">
        <f t="shared" si="70"/>
        <v>0</v>
      </c>
      <c r="AN901" s="3">
        <f t="shared" si="71"/>
        <v>1</v>
      </c>
      <c r="AO901" s="3"/>
    </row>
    <row r="902" spans="1:41" ht="13.15" customHeight="1" x14ac:dyDescent="0.25">
      <c r="A902" s="3"/>
      <c r="B902" s="3"/>
      <c r="C902" s="36" t="s">
        <v>15</v>
      </c>
      <c r="D902" s="58">
        <v>881991</v>
      </c>
      <c r="E902" s="27" t="s">
        <v>2738</v>
      </c>
      <c r="F902" s="37">
        <v>11.016999999999999</v>
      </c>
      <c r="G902" s="27" t="s">
        <v>528</v>
      </c>
      <c r="H902" s="27"/>
      <c r="I902" s="27" t="s">
        <v>53</v>
      </c>
      <c r="J902" s="27" t="s">
        <v>0</v>
      </c>
      <c r="K902" s="27" t="s">
        <v>0</v>
      </c>
      <c r="L902" s="27" t="s">
        <v>53</v>
      </c>
      <c r="M902" s="27" t="s">
        <v>2739</v>
      </c>
      <c r="N902" s="27" t="s">
        <v>337</v>
      </c>
      <c r="O902" s="27" t="s">
        <v>2740</v>
      </c>
      <c r="P902" s="27" t="s">
        <v>57</v>
      </c>
      <c r="Q902" s="32" t="s">
        <v>2680</v>
      </c>
      <c r="R902" s="27">
        <v>235</v>
      </c>
      <c r="S902" s="27">
        <v>55</v>
      </c>
      <c r="T902" s="27">
        <v>18</v>
      </c>
      <c r="U902" s="27">
        <v>100</v>
      </c>
      <c r="V902" s="27" t="s">
        <v>59</v>
      </c>
      <c r="W902" s="27" t="s">
        <v>1461</v>
      </c>
      <c r="X902" s="27" t="s">
        <v>72</v>
      </c>
      <c r="Y902" s="27" t="s">
        <v>62</v>
      </c>
      <c r="Z902" s="27" t="s">
        <v>90</v>
      </c>
      <c r="AA902" s="27" t="s">
        <v>63</v>
      </c>
      <c r="AB902" s="27" t="s">
        <v>53</v>
      </c>
      <c r="AC902" s="27" t="s">
        <v>0</v>
      </c>
      <c r="AD902" s="47">
        <v>2331</v>
      </c>
      <c r="AE902" s="47">
        <f t="shared" si="67"/>
        <v>2913.75</v>
      </c>
      <c r="AF902" s="48">
        <f t="shared" si="68"/>
        <v>1066.7122000000004</v>
      </c>
      <c r="AG902" s="47">
        <f t="shared" si="69"/>
        <v>1333.3902500000004</v>
      </c>
      <c r="AH902" s="49" t="s">
        <v>0</v>
      </c>
      <c r="AI902" s="50" t="s">
        <v>0</v>
      </c>
      <c r="AJ902" s="49"/>
      <c r="AK902" s="38">
        <f t="shared" si="70"/>
        <v>0</v>
      </c>
      <c r="AN902" s="3">
        <f t="shared" si="71"/>
        <v>0</v>
      </c>
      <c r="AO902" s="3"/>
    </row>
    <row r="903" spans="1:41" ht="13.15" customHeight="1" x14ac:dyDescent="0.25">
      <c r="A903" s="3"/>
      <c r="B903" s="3"/>
      <c r="C903" s="36" t="s">
        <v>15</v>
      </c>
      <c r="D903" s="58">
        <v>442126</v>
      </c>
      <c r="E903" s="27" t="s">
        <v>2741</v>
      </c>
      <c r="F903" s="37">
        <v>11.068</v>
      </c>
      <c r="G903" s="27" t="s">
        <v>528</v>
      </c>
      <c r="H903" s="27"/>
      <c r="I903" s="27" t="s">
        <v>53</v>
      </c>
      <c r="J903" s="27" t="s">
        <v>0</v>
      </c>
      <c r="K903" s="27" t="s">
        <v>0</v>
      </c>
      <c r="L903" s="27" t="s">
        <v>53</v>
      </c>
      <c r="M903" s="27" t="s">
        <v>2742</v>
      </c>
      <c r="N903" s="27" t="s">
        <v>656</v>
      </c>
      <c r="O903" s="27" t="s">
        <v>1693</v>
      </c>
      <c r="P903" s="27" t="s">
        <v>57</v>
      </c>
      <c r="Q903" s="32" t="s">
        <v>2688</v>
      </c>
      <c r="R903" s="27">
        <v>235</v>
      </c>
      <c r="S903" s="27">
        <v>55</v>
      </c>
      <c r="T903" s="27">
        <v>18</v>
      </c>
      <c r="U903" s="27">
        <v>104</v>
      </c>
      <c r="V903" s="27" t="s">
        <v>59</v>
      </c>
      <c r="W903" s="27" t="s">
        <v>1461</v>
      </c>
      <c r="X903" s="27" t="s">
        <v>72</v>
      </c>
      <c r="Y903" s="27" t="s">
        <v>62</v>
      </c>
      <c r="Z903" s="27" t="s">
        <v>62</v>
      </c>
      <c r="AA903" s="27" t="s">
        <v>194</v>
      </c>
      <c r="AB903" s="27" t="s">
        <v>53</v>
      </c>
      <c r="AC903" s="27" t="s">
        <v>0</v>
      </c>
      <c r="AD903" s="47">
        <v>2359</v>
      </c>
      <c r="AE903" s="47">
        <f t="shared" si="67"/>
        <v>2948.75</v>
      </c>
      <c r="AF903" s="48">
        <f t="shared" si="68"/>
        <v>1079.7658000000001</v>
      </c>
      <c r="AG903" s="47">
        <f t="shared" si="69"/>
        <v>1349.7072500000002</v>
      </c>
      <c r="AH903" s="49" t="s">
        <v>0</v>
      </c>
      <c r="AI903" s="50" t="s">
        <v>0</v>
      </c>
      <c r="AJ903" s="49"/>
      <c r="AK903" s="38">
        <f t="shared" si="70"/>
        <v>0</v>
      </c>
      <c r="AN903" s="3">
        <f t="shared" si="71"/>
        <v>0</v>
      </c>
      <c r="AO903" s="3"/>
    </row>
    <row r="904" spans="1:41" ht="13.15" customHeight="1" x14ac:dyDescent="0.25">
      <c r="A904" s="3"/>
      <c r="B904" s="3"/>
      <c r="C904" s="36" t="s">
        <v>15</v>
      </c>
      <c r="D904" s="58">
        <v>264030</v>
      </c>
      <c r="E904" s="27" t="s">
        <v>2743</v>
      </c>
      <c r="F904" s="37">
        <v>10.145</v>
      </c>
      <c r="G904" s="27" t="s">
        <v>616</v>
      </c>
      <c r="H904" s="27"/>
      <c r="I904" s="27" t="s">
        <v>53</v>
      </c>
      <c r="J904" s="27" t="s">
        <v>0</v>
      </c>
      <c r="K904" s="27" t="s">
        <v>0</v>
      </c>
      <c r="L904" s="27" t="s">
        <v>53</v>
      </c>
      <c r="M904" s="27" t="s">
        <v>2744</v>
      </c>
      <c r="N904" s="27" t="s">
        <v>280</v>
      </c>
      <c r="O904" s="27" t="s">
        <v>624</v>
      </c>
      <c r="P904" s="27" t="s">
        <v>57</v>
      </c>
      <c r="Q904" s="32" t="s">
        <v>2680</v>
      </c>
      <c r="R904" s="27">
        <v>215</v>
      </c>
      <c r="S904" s="27">
        <v>50</v>
      </c>
      <c r="T904" s="27">
        <v>18</v>
      </c>
      <c r="U904" s="27">
        <v>92</v>
      </c>
      <c r="V904" s="27" t="s">
        <v>282</v>
      </c>
      <c r="W904" s="27" t="s">
        <v>1461</v>
      </c>
      <c r="X904" s="27" t="s">
        <v>61</v>
      </c>
      <c r="Y904" s="27" t="s">
        <v>62</v>
      </c>
      <c r="Z904" s="27" t="s">
        <v>90</v>
      </c>
      <c r="AA904" s="27" t="s">
        <v>63</v>
      </c>
      <c r="AB904" s="27" t="s">
        <v>53</v>
      </c>
      <c r="AC904" s="27" t="s">
        <v>0</v>
      </c>
      <c r="AD904" s="47">
        <v>2348</v>
      </c>
      <c r="AE904" s="47">
        <f t="shared" si="67"/>
        <v>2935</v>
      </c>
      <c r="AF904" s="48">
        <f t="shared" si="68"/>
        <v>1074.6376</v>
      </c>
      <c r="AG904" s="47">
        <f t="shared" si="69"/>
        <v>1343.297</v>
      </c>
      <c r="AH904" s="49" t="s">
        <v>0</v>
      </c>
      <c r="AI904" s="50" t="s">
        <v>0</v>
      </c>
      <c r="AJ904" s="49"/>
      <c r="AK904" s="38">
        <f t="shared" si="70"/>
        <v>0</v>
      </c>
      <c r="AN904" s="3">
        <f t="shared" si="71"/>
        <v>1</v>
      </c>
      <c r="AO904" s="3"/>
    </row>
    <row r="905" spans="1:41" ht="13.15" customHeight="1" x14ac:dyDescent="0.25">
      <c r="A905" s="3"/>
      <c r="B905" s="3"/>
      <c r="C905" s="36" t="s">
        <v>15</v>
      </c>
      <c r="D905" s="58">
        <v>720727</v>
      </c>
      <c r="E905" s="27" t="s">
        <v>2745</v>
      </c>
      <c r="F905" s="37">
        <v>11.217000000000001</v>
      </c>
      <c r="G905" s="27" t="s">
        <v>641</v>
      </c>
      <c r="H905" s="27"/>
      <c r="I905" s="27" t="s">
        <v>53</v>
      </c>
      <c r="J905" s="27" t="s">
        <v>0</v>
      </c>
      <c r="K905" s="27" t="s">
        <v>0</v>
      </c>
      <c r="L905" s="27" t="s">
        <v>53</v>
      </c>
      <c r="M905" s="27" t="s">
        <v>2746</v>
      </c>
      <c r="N905" s="27" t="s">
        <v>490</v>
      </c>
      <c r="O905" s="27" t="s">
        <v>648</v>
      </c>
      <c r="P905" s="27" t="s">
        <v>57</v>
      </c>
      <c r="Q905" s="32" t="s">
        <v>2688</v>
      </c>
      <c r="R905" s="27">
        <v>235</v>
      </c>
      <c r="S905" s="27">
        <v>50</v>
      </c>
      <c r="T905" s="27">
        <v>18</v>
      </c>
      <c r="U905" s="27">
        <v>101</v>
      </c>
      <c r="V905" s="27" t="s">
        <v>282</v>
      </c>
      <c r="W905" s="27" t="s">
        <v>1461</v>
      </c>
      <c r="X905" s="27" t="s">
        <v>72</v>
      </c>
      <c r="Y905" s="27" t="s">
        <v>62</v>
      </c>
      <c r="Z905" s="27" t="s">
        <v>62</v>
      </c>
      <c r="AA905" s="27" t="s">
        <v>194</v>
      </c>
      <c r="AB905" s="27" t="s">
        <v>53</v>
      </c>
      <c r="AC905" s="27" t="s">
        <v>0</v>
      </c>
      <c r="AD905" s="47">
        <v>2577</v>
      </c>
      <c r="AE905" s="47">
        <f t="shared" si="67"/>
        <v>3221.25</v>
      </c>
      <c r="AF905" s="48">
        <f t="shared" si="68"/>
        <v>1181.3974000000003</v>
      </c>
      <c r="AG905" s="47">
        <f t="shared" si="69"/>
        <v>1476.7467500000002</v>
      </c>
      <c r="AH905" s="49" t="s">
        <v>0</v>
      </c>
      <c r="AI905" s="50" t="s">
        <v>0</v>
      </c>
      <c r="AJ905" s="49"/>
      <c r="AK905" s="38">
        <f t="shared" si="70"/>
        <v>0</v>
      </c>
      <c r="AN905" s="3">
        <f t="shared" si="71"/>
        <v>0</v>
      </c>
      <c r="AO905" s="3"/>
    </row>
    <row r="906" spans="1:41" ht="13.15" customHeight="1" x14ac:dyDescent="0.25">
      <c r="A906" s="3"/>
      <c r="B906" s="3"/>
      <c r="C906" s="36" t="s">
        <v>15</v>
      </c>
      <c r="D906" s="58">
        <v>648562</v>
      </c>
      <c r="E906" s="27" t="s">
        <v>2747</v>
      </c>
      <c r="F906" s="37">
        <v>10</v>
      </c>
      <c r="G906" s="27" t="s">
        <v>686</v>
      </c>
      <c r="H906" s="27"/>
      <c r="I906" s="27" t="s">
        <v>53</v>
      </c>
      <c r="J906" s="27" t="s">
        <v>0</v>
      </c>
      <c r="K906" s="27" t="s">
        <v>0</v>
      </c>
      <c r="L906" s="27" t="s">
        <v>53</v>
      </c>
      <c r="M906" s="27" t="s">
        <v>2748</v>
      </c>
      <c r="N906" s="27" t="s">
        <v>514</v>
      </c>
      <c r="O906" s="27" t="s">
        <v>2749</v>
      </c>
      <c r="P906" s="27" t="s">
        <v>57</v>
      </c>
      <c r="Q906" s="32" t="s">
        <v>2680</v>
      </c>
      <c r="R906" s="27">
        <v>235</v>
      </c>
      <c r="S906" s="27">
        <v>50</v>
      </c>
      <c r="T906" s="27">
        <v>19</v>
      </c>
      <c r="U906" s="27">
        <v>99</v>
      </c>
      <c r="V906" s="27" t="s">
        <v>282</v>
      </c>
      <c r="W906" s="27" t="s">
        <v>1461</v>
      </c>
      <c r="X906" s="27" t="s">
        <v>72</v>
      </c>
      <c r="Y906" s="27" t="s">
        <v>62</v>
      </c>
      <c r="Z906" s="27" t="s">
        <v>90</v>
      </c>
      <c r="AA906" s="27" t="s">
        <v>122</v>
      </c>
      <c r="AB906" s="27" t="s">
        <v>53</v>
      </c>
      <c r="AC906" s="27" t="s">
        <v>0</v>
      </c>
      <c r="AD906" s="47">
        <v>2578</v>
      </c>
      <c r="AE906" s="47">
        <f t="shared" si="67"/>
        <v>3222.5</v>
      </c>
      <c r="AF906" s="48">
        <f t="shared" si="68"/>
        <v>1181.8636000000001</v>
      </c>
      <c r="AG906" s="47">
        <f t="shared" si="69"/>
        <v>1477.3295000000003</v>
      </c>
      <c r="AH906" s="49" t="s">
        <v>0</v>
      </c>
      <c r="AI906" s="50" t="s">
        <v>0</v>
      </c>
      <c r="AJ906" s="49"/>
      <c r="AK906" s="38">
        <f t="shared" si="70"/>
        <v>0</v>
      </c>
      <c r="AN906" s="3">
        <f t="shared" si="71"/>
        <v>1</v>
      </c>
      <c r="AO906" s="3"/>
    </row>
    <row r="907" spans="1:41" ht="13.15" customHeight="1" x14ac:dyDescent="0.25">
      <c r="A907" s="3"/>
      <c r="B907" s="3"/>
      <c r="C907" s="36" t="s">
        <v>15</v>
      </c>
      <c r="D907" s="58">
        <v>501501</v>
      </c>
      <c r="E907" s="27" t="s">
        <v>2750</v>
      </c>
      <c r="F907" s="37">
        <v>11.208</v>
      </c>
      <c r="G907" s="27" t="s">
        <v>686</v>
      </c>
      <c r="H907" s="27"/>
      <c r="I907" s="27" t="s">
        <v>53</v>
      </c>
      <c r="J907" s="27" t="s">
        <v>0</v>
      </c>
      <c r="K907" s="27" t="s">
        <v>0</v>
      </c>
      <c r="L907" s="27" t="s">
        <v>53</v>
      </c>
      <c r="M907" s="27" t="s">
        <v>2751</v>
      </c>
      <c r="N907" s="27" t="s">
        <v>500</v>
      </c>
      <c r="O907" s="27" t="s">
        <v>1812</v>
      </c>
      <c r="P907" s="27" t="s">
        <v>57</v>
      </c>
      <c r="Q907" s="32" t="s">
        <v>2688</v>
      </c>
      <c r="R907" s="27">
        <v>235</v>
      </c>
      <c r="S907" s="27">
        <v>50</v>
      </c>
      <c r="T907" s="27">
        <v>19</v>
      </c>
      <c r="U907" s="27">
        <v>103</v>
      </c>
      <c r="V907" s="27" t="s">
        <v>282</v>
      </c>
      <c r="W907" s="27" t="s">
        <v>1461</v>
      </c>
      <c r="X907" s="27" t="s">
        <v>62</v>
      </c>
      <c r="Y907" s="27" t="s">
        <v>62</v>
      </c>
      <c r="Z907" s="27" t="s">
        <v>62</v>
      </c>
      <c r="AA907" s="27" t="s">
        <v>194</v>
      </c>
      <c r="AB907" s="27" t="s">
        <v>53</v>
      </c>
      <c r="AC907" s="27" t="s">
        <v>0</v>
      </c>
      <c r="AD907" s="47">
        <v>2592</v>
      </c>
      <c r="AE907" s="47">
        <f t="shared" si="67"/>
        <v>3240</v>
      </c>
      <c r="AF907" s="48">
        <f t="shared" si="68"/>
        <v>1188.3904000000002</v>
      </c>
      <c r="AG907" s="47">
        <f t="shared" si="69"/>
        <v>1485.4880000000003</v>
      </c>
      <c r="AH907" s="49" t="s">
        <v>0</v>
      </c>
      <c r="AI907" s="50" t="s">
        <v>0</v>
      </c>
      <c r="AJ907" s="49"/>
      <c r="AK907" s="38">
        <f t="shared" si="70"/>
        <v>0</v>
      </c>
      <c r="AN907" s="3">
        <f t="shared" si="71"/>
        <v>1</v>
      </c>
      <c r="AO907" s="3"/>
    </row>
    <row r="908" spans="1:41" ht="13.15" customHeight="1" x14ac:dyDescent="0.25">
      <c r="A908" s="3"/>
      <c r="B908" s="3"/>
      <c r="C908" s="64" t="s">
        <v>15</v>
      </c>
      <c r="D908" s="65">
        <v>646997</v>
      </c>
      <c r="E908" s="66" t="s">
        <v>2752</v>
      </c>
      <c r="F908" s="67">
        <v>12.237</v>
      </c>
      <c r="G908" s="66" t="s">
        <v>1965</v>
      </c>
      <c r="H908" s="66"/>
      <c r="I908" s="66" t="s">
        <v>53</v>
      </c>
      <c r="J908" s="66" t="s">
        <v>0</v>
      </c>
      <c r="K908" s="66" t="s">
        <v>0</v>
      </c>
      <c r="L908" s="66" t="s">
        <v>53</v>
      </c>
      <c r="M908" s="66" t="s">
        <v>2753</v>
      </c>
      <c r="N908" s="66" t="s">
        <v>490</v>
      </c>
      <c r="O908" s="66" t="s">
        <v>1971</v>
      </c>
      <c r="P908" s="66" t="s">
        <v>57</v>
      </c>
      <c r="Q908" s="68" t="s">
        <v>2680</v>
      </c>
      <c r="R908" s="66">
        <v>255</v>
      </c>
      <c r="S908" s="66">
        <v>45</v>
      </c>
      <c r="T908" s="66">
        <v>20</v>
      </c>
      <c r="U908" s="66">
        <v>101</v>
      </c>
      <c r="V908" s="66" t="s">
        <v>282</v>
      </c>
      <c r="W908" s="66" t="s">
        <v>1461</v>
      </c>
      <c r="X908" s="66" t="s">
        <v>72</v>
      </c>
      <c r="Y908" s="66" t="s">
        <v>62</v>
      </c>
      <c r="Z908" s="66" t="s">
        <v>90</v>
      </c>
      <c r="AA908" s="66" t="s">
        <v>63</v>
      </c>
      <c r="AB908" s="66" t="s">
        <v>53</v>
      </c>
      <c r="AC908" s="66" t="s">
        <v>0</v>
      </c>
      <c r="AD908" s="69">
        <v>3116</v>
      </c>
      <c r="AE908" s="69">
        <f t="shared" si="67"/>
        <v>3895</v>
      </c>
      <c r="AF908" s="70">
        <f t="shared" si="68"/>
        <v>1432.6792000000003</v>
      </c>
      <c r="AG908" s="69">
        <f t="shared" si="69"/>
        <v>1790.8490000000004</v>
      </c>
      <c r="AH908" s="71" t="s">
        <v>0</v>
      </c>
      <c r="AI908" s="72" t="s">
        <v>0</v>
      </c>
      <c r="AJ908" s="71"/>
      <c r="AK908" s="73">
        <f t="shared" si="70"/>
        <v>0</v>
      </c>
      <c r="AN908" s="3">
        <f t="shared" si="71"/>
        <v>0</v>
      </c>
      <c r="AO908" s="3"/>
    </row>
    <row r="909" spans="1:41" x14ac:dyDescent="0.25"/>
    <row r="910" spans="1:41" x14ac:dyDescent="0.25"/>
    <row r="911" spans="1:41" x14ac:dyDescent="0.25"/>
    <row r="912" spans="1:41" x14ac:dyDescent="0.25"/>
    <row r="913" x14ac:dyDescent="0.25"/>
    <row r="914" x14ac:dyDescent="0.25"/>
    <row r="915" x14ac:dyDescent="0.25"/>
  </sheetData>
  <autoFilter ref="C15:AK908" xr:uid="{00000000-0001-0000-0000-000000000000}"/>
  <mergeCells count="6">
    <mergeCell ref="AJ7:AK7"/>
    <mergeCell ref="X8:Z10"/>
    <mergeCell ref="C2:D2"/>
    <mergeCell ref="X3:Z3"/>
    <mergeCell ref="X6:Z6"/>
    <mergeCell ref="X7:Z7"/>
  </mergeCells>
  <conditionalFormatting sqref="C16:AK908">
    <cfRule type="expression" dxfId="1" priority="1" stopIfTrue="1">
      <formula>$AN16=0</formula>
    </cfRule>
    <cfRule type="expression" dxfId="0" priority="2">
      <formula>$AN16=1</formula>
    </cfRule>
  </conditionalFormatting>
  <dataValidations count="1">
    <dataValidation type="list" allowBlank="1" showInputMessage="1" showErrorMessage="1" sqref="AQ6" xr:uid="{00000000-0002-0000-0000-000000000000}">
      <formula1>#REF!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7857df-4f89-4a4c-bc79-df211bd3ee1b" xsi:nil="true"/>
    <lcf76f155ced4ddcb4097134ff3c332f xmlns="71fef6e4-fdbb-4156-9ba0-3d3b69c52eb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F16EBECE67B4AA2186EEA4E233499" ma:contentTypeVersion="16" ma:contentTypeDescription="Create a new document." ma:contentTypeScope="" ma:versionID="baf05623ce75c5da2efe8851a8ae9051">
  <xsd:schema xmlns:xsd="http://www.w3.org/2001/XMLSchema" xmlns:xs="http://www.w3.org/2001/XMLSchema" xmlns:p="http://schemas.microsoft.com/office/2006/metadata/properties" xmlns:ns2="71fef6e4-fdbb-4156-9ba0-3d3b69c52eb6" xmlns:ns3="cf7857df-4f89-4a4c-bc79-df211bd3ee1b" targetNamespace="http://schemas.microsoft.com/office/2006/metadata/properties" ma:root="true" ma:fieldsID="8c53b449b209be7284fe856559b0695c" ns2:_="" ns3:_="">
    <xsd:import namespace="71fef6e4-fdbb-4156-9ba0-3d3b69c52eb6"/>
    <xsd:import namespace="cf7857df-4f89-4a4c-bc79-df211bd3ee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ef6e4-fdbb-4156-9ba0-3d3b69c52e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ec4aeb-d159-410d-8e29-7b8081bc29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7857df-4f89-4a4c-bc79-df211bd3ee1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3074719-01fd-4af3-8e03-a0b31510d336}" ma:internalName="TaxCatchAll" ma:showField="CatchAllData" ma:web="cf7857df-4f89-4a4c-bc79-df211bd3ee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F524CB-B46D-4EBB-80CA-320041C8A7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FE53B9-2A8E-447C-BA52-D0D84B74CC2A}">
  <ds:schemaRefs>
    <ds:schemaRef ds:uri="http://schemas.microsoft.com/office/2006/metadata/properties"/>
    <ds:schemaRef ds:uri="http://schemas.microsoft.com/office/infopath/2007/PartnerControls"/>
    <ds:schemaRef ds:uri="cf7857df-4f89-4a4c-bc79-df211bd3ee1b"/>
    <ds:schemaRef ds:uri="71fef6e4-fdbb-4156-9ba0-3d3b69c52eb6"/>
  </ds:schemaRefs>
</ds:datastoreItem>
</file>

<file path=customXml/itemProps3.xml><?xml version="1.0" encoding="utf-8"?>
<ds:datastoreItem xmlns:ds="http://schemas.openxmlformats.org/officeDocument/2006/customXml" ds:itemID="{388C1BBE-8291-4BB7-A613-FAEF231F8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fef6e4-fdbb-4156-9ba0-3d3b69c52eb6"/>
    <ds:schemaRef ds:uri="cf7857df-4f89-4a4c-bc79-df211bd3ee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2023-05</vt:lpstr>
    </vt:vector>
  </TitlesOfParts>
  <Manager/>
  <Company>MICHELIN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hampus.joernmark@michelin.com</dc:creator>
  <cp:keywords/>
  <dc:description/>
  <cp:lastModifiedBy>Geir Holmberg</cp:lastModifiedBy>
  <cp:revision/>
  <dcterms:created xsi:type="dcterms:W3CDTF">2014-11-17T21:48:26Z</dcterms:created>
  <dcterms:modified xsi:type="dcterms:W3CDTF">2023-05-03T10:00:34Z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e9a456-2778-4ca9-be06-1190b1e1118a_Enabled">
    <vt:lpwstr>true</vt:lpwstr>
  </property>
  <property fmtid="{D5CDD505-2E9C-101B-9397-08002B2CF9AE}" pid="3" name="MSIP_Label_09e9a456-2778-4ca9-be06-1190b1e1118a_SetDate">
    <vt:lpwstr>2021-10-14T11:38:06Z</vt:lpwstr>
  </property>
  <property fmtid="{D5CDD505-2E9C-101B-9397-08002B2CF9AE}" pid="4" name="MSIP_Label_09e9a456-2778-4ca9-be06-1190b1e1118a_Method">
    <vt:lpwstr>Standard</vt:lpwstr>
  </property>
  <property fmtid="{D5CDD505-2E9C-101B-9397-08002B2CF9AE}" pid="5" name="MSIP_Label_09e9a456-2778-4ca9-be06-1190b1e1118a_Name">
    <vt:lpwstr>D3</vt:lpwstr>
  </property>
  <property fmtid="{D5CDD505-2E9C-101B-9397-08002B2CF9AE}" pid="6" name="MSIP_Label_09e9a456-2778-4ca9-be06-1190b1e1118a_SiteId">
    <vt:lpwstr>658ba197-6c73-4fea-91bd-1c7d8de6bf2c</vt:lpwstr>
  </property>
  <property fmtid="{D5CDD505-2E9C-101B-9397-08002B2CF9AE}" pid="7" name="MSIP_Label_09e9a456-2778-4ca9-be06-1190b1e1118a_ActionId">
    <vt:lpwstr>34fb6938-8535-4000-a0cb-5e15ca27f963</vt:lpwstr>
  </property>
  <property fmtid="{D5CDD505-2E9C-101B-9397-08002B2CF9AE}" pid="8" name="MSIP_Label_09e9a456-2778-4ca9-be06-1190b1e1118a_ContentBits">
    <vt:lpwstr>0</vt:lpwstr>
  </property>
  <property fmtid="{D5CDD505-2E9C-101B-9397-08002B2CF9AE}" pid="9" name="ContentTypeId">
    <vt:lpwstr>0x010100C64F16EBECE67B4AA2186EEA4E233499</vt:lpwstr>
  </property>
  <property fmtid="{D5CDD505-2E9C-101B-9397-08002B2CF9AE}" pid="10" name="MediaServiceImageTags">
    <vt:lpwstr/>
  </property>
</Properties>
</file>