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AUGUST/"/>
    </mc:Choice>
  </mc:AlternateContent>
  <xr:revisionPtr revIDLastSave="0" documentId="8_{1A6953B8-CD0E-47AF-B8AB-E6B2293B0F0B}" xr6:coauthVersionLast="47" xr6:coauthVersionMax="47" xr10:uidLastSave="{00000000-0000-0000-0000-000000000000}"/>
  <bookViews>
    <workbookView xWindow="-108" yWindow="-108" windowWidth="23256" windowHeight="12456" xr2:uid="{030B4062-8E1B-47F7-BFDD-1FC56940C4D2}"/>
  </bookViews>
  <sheets>
    <sheet name="Augusti" sheetId="1" r:id="rId1"/>
  </sheets>
  <externalReferences>
    <externalReference r:id="rId2"/>
  </externalReferences>
  <definedNames>
    <definedName name="_xlnm._FilterDatabase" localSheetId="0" hidden="1">Augusti!$A$4:$I$99</definedName>
    <definedName name="_xlnm.Print_Area" localSheetId="0">Augusti!$A$1:$I$99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1" l="1"/>
  <c r="I7" i="1"/>
  <c r="I9" i="1"/>
  <c r="I10" i="1"/>
  <c r="I11" i="1"/>
  <c r="I15" i="1"/>
  <c r="I16" i="1"/>
  <c r="I17" i="1"/>
  <c r="I18" i="1"/>
  <c r="I19" i="1"/>
  <c r="I20" i="1"/>
  <c r="I21" i="1"/>
  <c r="I22" i="1"/>
  <c r="I24" i="1"/>
  <c r="I25" i="1"/>
  <c r="I26" i="1"/>
  <c r="I28" i="1"/>
  <c r="I29" i="1"/>
  <c r="I30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8" i="1"/>
  <c r="I49" i="1"/>
  <c r="I50" i="1"/>
  <c r="I51" i="1"/>
  <c r="I52" i="1"/>
  <c r="I54" i="1"/>
  <c r="I56" i="1"/>
  <c r="I58" i="1"/>
  <c r="I60" i="1"/>
  <c r="I61" i="1"/>
  <c r="I66" i="1"/>
  <c r="I67" i="1"/>
  <c r="I68" i="1"/>
  <c r="I73" i="1"/>
  <c r="I74" i="1"/>
  <c r="I75" i="1"/>
  <c r="I76" i="1"/>
  <c r="I77" i="1"/>
  <c r="I78" i="1"/>
  <c r="I89" i="1"/>
  <c r="I94" i="1"/>
  <c r="I95" i="1"/>
  <c r="I5" i="1"/>
  <c r="G7" i="1"/>
  <c r="G9" i="1"/>
  <c r="G10" i="1"/>
  <c r="G11" i="1"/>
  <c r="G15" i="1"/>
  <c r="G16" i="1"/>
  <c r="G17" i="1"/>
  <c r="G18" i="1"/>
  <c r="G19" i="1"/>
  <c r="G20" i="1"/>
  <c r="G21" i="1"/>
  <c r="G22" i="1"/>
  <c r="G24" i="1"/>
  <c r="G25" i="1"/>
  <c r="G26" i="1"/>
  <c r="G28" i="1"/>
  <c r="G29" i="1"/>
  <c r="G30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8" i="1"/>
  <c r="G49" i="1"/>
  <c r="G50" i="1"/>
  <c r="G51" i="1"/>
  <c r="G52" i="1"/>
  <c r="G54" i="1"/>
  <c r="G56" i="1"/>
  <c r="G58" i="1"/>
  <c r="G60" i="1"/>
  <c r="G61" i="1"/>
  <c r="G66" i="1"/>
  <c r="G67" i="1"/>
  <c r="G68" i="1"/>
  <c r="G73" i="1"/>
  <c r="G74" i="1"/>
  <c r="G75" i="1"/>
  <c r="G76" i="1"/>
  <c r="G77" i="1"/>
  <c r="G78" i="1"/>
  <c r="G89" i="1"/>
  <c r="G94" i="1"/>
  <c r="G95" i="1"/>
  <c r="G5" i="1"/>
  <c r="F7" i="1"/>
  <c r="F9" i="1"/>
  <c r="F10" i="1"/>
  <c r="F11" i="1"/>
  <c r="F15" i="1"/>
  <c r="F16" i="1"/>
  <c r="F17" i="1"/>
  <c r="F18" i="1"/>
  <c r="F19" i="1"/>
  <c r="F20" i="1"/>
  <c r="F21" i="1"/>
  <c r="F22" i="1"/>
  <c r="F24" i="1"/>
  <c r="F25" i="1"/>
  <c r="F26" i="1"/>
  <c r="F28" i="1"/>
  <c r="F29" i="1"/>
  <c r="F30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8" i="1"/>
  <c r="F49" i="1"/>
  <c r="F50" i="1"/>
  <c r="F51" i="1"/>
  <c r="F52" i="1"/>
  <c r="F54" i="1"/>
  <c r="F56" i="1"/>
  <c r="F58" i="1"/>
  <c r="F60" i="1"/>
  <c r="F61" i="1"/>
  <c r="F66" i="1"/>
  <c r="F67" i="1"/>
  <c r="F68" i="1"/>
  <c r="F73" i="1"/>
  <c r="F74" i="1"/>
  <c r="F75" i="1"/>
  <c r="F76" i="1"/>
  <c r="F77" i="1"/>
  <c r="F78" i="1"/>
  <c r="F89" i="1"/>
  <c r="F94" i="1"/>
  <c r="F95" i="1"/>
  <c r="F5" i="1"/>
  <c r="E7" i="1"/>
  <c r="E9" i="1"/>
  <c r="E10" i="1"/>
  <c r="E11" i="1"/>
  <c r="E15" i="1"/>
  <c r="E16" i="1"/>
  <c r="E17" i="1"/>
  <c r="E18" i="1"/>
  <c r="E19" i="1"/>
  <c r="E20" i="1"/>
  <c r="E21" i="1"/>
  <c r="E22" i="1"/>
  <c r="E24" i="1"/>
  <c r="E25" i="1"/>
  <c r="E26" i="1"/>
  <c r="E28" i="1"/>
  <c r="E29" i="1"/>
  <c r="E30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48" i="1"/>
  <c r="E49" i="1"/>
  <c r="E50" i="1"/>
  <c r="E51" i="1"/>
  <c r="E52" i="1"/>
  <c r="E54" i="1"/>
  <c r="E56" i="1"/>
  <c r="E58" i="1"/>
  <c r="E60" i="1"/>
  <c r="E61" i="1"/>
  <c r="E66" i="1"/>
  <c r="E67" i="1"/>
  <c r="E68" i="1"/>
  <c r="E73" i="1"/>
  <c r="E74" i="1"/>
  <c r="E75" i="1"/>
  <c r="E76" i="1"/>
  <c r="E77" i="1"/>
  <c r="E78" i="1"/>
  <c r="E89" i="1"/>
  <c r="E94" i="1"/>
  <c r="E95" i="1"/>
  <c r="E5" i="1"/>
  <c r="I99" i="1" l="1"/>
  <c r="G99" i="1"/>
  <c r="F99" i="1"/>
  <c r="E99" i="1"/>
  <c r="D98" i="1" l="1"/>
  <c r="D97" i="1"/>
  <c r="D93" i="1"/>
  <c r="D94" i="1"/>
  <c r="D95" i="1"/>
  <c r="D9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5" i="1"/>
  <c r="D99" i="1" l="1"/>
</calcChain>
</file>

<file path=xl/sharedStrings.xml><?xml version="1.0" encoding="utf-8"?>
<sst xmlns="http://schemas.openxmlformats.org/spreadsheetml/2006/main" count="201" uniqueCount="187">
  <si>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</si>
  <si>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</si>
  <si>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</si>
  <si>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</si>
  <si>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</si>
  <si>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</si>
  <si>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</si>
  <si>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</si>
  <si>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</si>
  <si>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</si>
  <si>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</si>
  <si>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</si>
  <si>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</si>
  <si>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</si>
  <si>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</si>
  <si>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</si>
  <si>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</si>
  <si>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</si>
  <si>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</si>
  <si>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</si>
  <si>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</si>
  <si>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</si>
  <si>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</si>
  <si>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</si>
  <si>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</si>
  <si>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</si>
  <si>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</si>
  <si>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</si>
  <si>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</si>
  <si>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</si>
  <si>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</si>
  <si>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</si>
  <si>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</si>
  <si>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</si>
  <si>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</si>
  <si>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</si>
  <si>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</si>
  <si>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</si>
  <si>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</si>
  <si>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</si>
  <si>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</si>
  <si>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</si>
  <si>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</si>
  <si>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</si>
  <si>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</si>
  <si>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</si>
  <si>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</si>
  <si>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</si>
  <si>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</si>
  <si>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</si>
  <si>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</si>
  <si>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</si>
  <si>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</si>
  <si>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</si>
  <si>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</si>
  <si>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</si>
  <si>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</si>
  <si>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</si>
  <si>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</si>
  <si>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</si>
  <si>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</si>
  <si>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</si>
  <si>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</si>
  <si>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</si>
  <si>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</si>
  <si>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</si>
  <si>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</si>
  <si>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</si>
  <si>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</si>
  <si>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</si>
  <si>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</si>
  <si>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</si>
  <si>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</si>
  <si>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</si>
  <si>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</si>
  <si>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</si>
  <si>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</si>
  <si>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</si>
  <si>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</si>
  <si>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</si>
  <si>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</si>
  <si>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</si>
  <si>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</si>
  <si>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</si>
  <si>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</si>
  <si>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</si>
  <si>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</si>
  <si>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</si>
  <si>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</si>
  <si>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</si>
  <si>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</si>
  <si>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</si>
  <si>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</si>
  <si>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</si>
  <si>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</si>
  <si>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</si>
  <si>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</si>
  <si>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</si>
  <si>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</si>
  <si>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</si>
  <si>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</si>
  <si>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</si>
  <si>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</si>
  <si>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</si>
  <si>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</si>
  <si>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</si>
  <si>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</si>
  <si>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</si>
  <si>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</si>
  <si>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</si>
  <si>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</si>
  <si>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</si>
  <si>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</si>
  <si>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</si>
  <si>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</si>
  <si>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</si>
  <si>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</si>
  <si>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</si>
  <si>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</si>
  <si>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</si>
  <si>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</si>
  <si>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</si>
  <si>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</si>
  <si>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</si>
  <si>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</si>
  <si>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</si>
  <si>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</si>
  <si>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</si>
  <si>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</si>
  <si>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</si>
  <si>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</si>
  <si>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</si>
  <si>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</si>
  <si>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</si>
  <si>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</si>
  <si>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</si>
  <si>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</si>
  <si>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</si>
  <si>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</si>
  <si>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</si>
  <si>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</si>
  <si>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</si>
  <si>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</si>
  <si>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</si>
  <si>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</si>
  <si>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</si>
  <si>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</si>
  <si>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</si>
  <si>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</si>
  <si>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</si>
  <si>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</si>
  <si>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</si>
  <si>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</si>
  <si>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</si>
  <si>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</si>
  <si>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</si>
  <si>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</si>
  <si>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</si>
  <si>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</si>
  <si>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</si>
  <si>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</si>
  <si>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</si>
  <si>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</si>
  <si>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</si>
  <si>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</si>
  <si>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</si>
  <si>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</si>
  <si>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</si>
  <si>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</si>
  <si>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</si>
  <si>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</si>
  <si>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</si>
  <si>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</si>
  <si>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</si>
  <si>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</si>
  <si>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</si>
  <si>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</si>
  <si>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</si>
  <si>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</si>
  <si>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</si>
  <si>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</si>
  <si>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</si>
  <si>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</si>
  <si>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</si>
  <si>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</si>
  <si>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</si>
  <si>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FAGDEKK Omsetningsrapportering aug måned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</si>
</sst>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ONUS%20&amp;%20CONTRACTS\3.NORWAY\2023\FAGDEKK\Fagdekk%20Bonus%20Calculation%20Templat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Grupper"/>
      <sheetName val="Monthly Bonuses"/>
      <sheetName val="Monthly Consumer Sales"/>
      <sheetName val="Quarterly HQ Bonus OTR"/>
      <sheetName val="Semi &amp; Annual Bonuses"/>
      <sheetName val="Data"/>
      <sheetName val="Mapping"/>
      <sheetName val="Marketing Service HY"/>
      <sheetName val="Agreements 2023"/>
    </sheetNames>
    <sheetDataSet>
      <sheetData sheetId="0">
        <row r="5">
          <cell r="A5">
            <v>1</v>
          </cell>
          <cell r="B5">
            <v>45180.702724349998</v>
          </cell>
          <cell r="C5"/>
          <cell r="D5"/>
          <cell r="E5"/>
        </row>
        <row r="6">
          <cell r="A6" t="str">
            <v>DEKK SJEKK AS</v>
          </cell>
          <cell r="B6">
            <v>45180.702724349998</v>
          </cell>
          <cell r="C6"/>
          <cell r="D6"/>
          <cell r="E6"/>
        </row>
        <row r="7">
          <cell r="A7">
            <v>5</v>
          </cell>
          <cell r="B7">
            <v>86371.109855479997</v>
          </cell>
          <cell r="C7"/>
          <cell r="D7"/>
          <cell r="E7"/>
        </row>
        <row r="8">
          <cell r="A8" t="str">
            <v>BILRINGEN A/S</v>
          </cell>
          <cell r="B8">
            <v>86371.109855479997</v>
          </cell>
          <cell r="C8"/>
          <cell r="D8"/>
          <cell r="E8"/>
        </row>
        <row r="9">
          <cell r="A9">
            <v>7</v>
          </cell>
          <cell r="B9">
            <v>431186.16835172998</v>
          </cell>
          <cell r="C9">
            <v>40061.015051030001</v>
          </cell>
          <cell r="D9"/>
          <cell r="E9">
            <v>94900.055754610003</v>
          </cell>
        </row>
        <row r="10">
          <cell r="A10" t="str">
            <v>DEKKOMSETNING AS</v>
          </cell>
          <cell r="B10">
            <v>431186.16835172998</v>
          </cell>
          <cell r="C10">
            <v>40061.015051030001</v>
          </cell>
          <cell r="D10"/>
          <cell r="E10">
            <v>94900.055754610003</v>
          </cell>
        </row>
        <row r="11">
          <cell r="A11">
            <v>8</v>
          </cell>
          <cell r="B11">
            <v>23952.70495924</v>
          </cell>
          <cell r="C11"/>
          <cell r="D11"/>
          <cell r="E11">
            <v>365999.99993118999</v>
          </cell>
        </row>
        <row r="12">
          <cell r="A12" t="str">
            <v>BODAHL-JOHANSEN AS AVD. FREDRIKSTAD</v>
          </cell>
          <cell r="B12">
            <v>23952.70495924</v>
          </cell>
          <cell r="C12"/>
          <cell r="D12"/>
          <cell r="E12">
            <v>365999.99993118999</v>
          </cell>
        </row>
        <row r="13">
          <cell r="A13">
            <v>11</v>
          </cell>
          <cell r="B13">
            <v>18192.080308909997</v>
          </cell>
          <cell r="C13"/>
          <cell r="D13"/>
          <cell r="E13">
            <v>-5832.3480189800002</v>
          </cell>
        </row>
        <row r="14">
          <cell r="A14" t="str">
            <v>BODAHL-JOHANSEN AS AVD.GAMLE FREDRI</v>
          </cell>
          <cell r="B14">
            <v>18192.080308909997</v>
          </cell>
          <cell r="C14"/>
          <cell r="D14"/>
          <cell r="E14">
            <v>-5832.3480189800002</v>
          </cell>
        </row>
        <row r="15">
          <cell r="A15">
            <v>18</v>
          </cell>
          <cell r="B15">
            <v>371183.15665080003</v>
          </cell>
          <cell r="C15"/>
          <cell r="D15"/>
          <cell r="E15">
            <v>533023.87050771003</v>
          </cell>
        </row>
        <row r="16">
          <cell r="A16" t="str">
            <v>DIGERUD DEKKSERVICE AS</v>
          </cell>
          <cell r="B16">
            <v>371183.15665080003</v>
          </cell>
          <cell r="C16"/>
          <cell r="D16"/>
          <cell r="E16">
            <v>533023.87050771003</v>
          </cell>
        </row>
        <row r="17">
          <cell r="A17">
            <v>20</v>
          </cell>
          <cell r="B17">
            <v>57668.265466010002</v>
          </cell>
          <cell r="C17"/>
          <cell r="D17"/>
          <cell r="E17">
            <v>49235.359723039997</v>
          </cell>
        </row>
        <row r="18">
          <cell r="A18" t="str">
            <v>DEKKSERVICE KVINESDAL AS</v>
          </cell>
          <cell r="B18">
            <v>57668.265466010002</v>
          </cell>
          <cell r="C18"/>
          <cell r="D18"/>
          <cell r="E18">
            <v>49235.359723039997</v>
          </cell>
        </row>
        <row r="19">
          <cell r="A19">
            <v>21</v>
          </cell>
          <cell r="B19">
            <v>6483.2124918099998</v>
          </cell>
          <cell r="C19"/>
          <cell r="D19"/>
          <cell r="E19"/>
        </row>
        <row r="20">
          <cell r="A20" t="str">
            <v>DEKKSPESIALISTEN LARVIK AS</v>
          </cell>
          <cell r="B20">
            <v>6483.2124918099998</v>
          </cell>
          <cell r="C20"/>
          <cell r="D20"/>
          <cell r="E20"/>
        </row>
        <row r="21">
          <cell r="A21">
            <v>23</v>
          </cell>
          <cell r="B21">
            <v>66807.808130220001</v>
          </cell>
          <cell r="C21">
            <v>295228.33234829002</v>
          </cell>
          <cell r="D21"/>
          <cell r="E21"/>
        </row>
        <row r="22">
          <cell r="A22" t="str">
            <v>WESTERN BILGUMMI AS</v>
          </cell>
          <cell r="B22">
            <v>66807.808130220001</v>
          </cell>
          <cell r="C22">
            <v>295228.33234829002</v>
          </cell>
          <cell r="D22"/>
          <cell r="E22"/>
        </row>
        <row r="23">
          <cell r="A23">
            <v>24</v>
          </cell>
          <cell r="B23">
            <v>38153.485770849999</v>
          </cell>
          <cell r="C23">
            <v>4728.27663046</v>
          </cell>
          <cell r="D23"/>
          <cell r="E23"/>
        </row>
        <row r="24">
          <cell r="A24" t="str">
            <v>DEKKSENTERET LIERSKOGEN AS</v>
          </cell>
          <cell r="B24">
            <v>38153.485770849999</v>
          </cell>
          <cell r="C24">
            <v>4728.27663046</v>
          </cell>
          <cell r="D24"/>
          <cell r="E24"/>
        </row>
        <row r="25">
          <cell r="A25">
            <v>25</v>
          </cell>
          <cell r="B25">
            <v>13390.96486084</v>
          </cell>
          <cell r="C25">
            <v>18839.821524620002</v>
          </cell>
          <cell r="D25"/>
          <cell r="E25"/>
        </row>
        <row r="26">
          <cell r="A26" t="str">
            <v>BIL OG TRUCKSENTER VALDRES AS</v>
          </cell>
          <cell r="B26">
            <v>13390.96486084</v>
          </cell>
          <cell r="C26">
            <v>18839.821524620002</v>
          </cell>
          <cell r="D26"/>
          <cell r="E26"/>
        </row>
        <row r="27">
          <cell r="A27">
            <v>28</v>
          </cell>
          <cell r="B27">
            <v>9752.1472374299992</v>
          </cell>
          <cell r="C27">
            <v>3440.8254315899999</v>
          </cell>
          <cell r="D27"/>
          <cell r="E27"/>
        </row>
        <row r="28">
          <cell r="A28" t="str">
            <v>BERGEN BILDEKK AS</v>
          </cell>
          <cell r="B28">
            <v>9752.1472374299992</v>
          </cell>
          <cell r="C28">
            <v>3440.8254315899999</v>
          </cell>
          <cell r="D28"/>
          <cell r="E28"/>
        </row>
        <row r="29">
          <cell r="A29">
            <v>30</v>
          </cell>
          <cell r="B29">
            <v>70500.167304090006</v>
          </cell>
          <cell r="C29">
            <v>22878.973782649999</v>
          </cell>
          <cell r="D29"/>
          <cell r="E29"/>
        </row>
        <row r="30">
          <cell r="A30" t="str">
            <v>ØVERLAND DEKK OG BIL AS</v>
          </cell>
          <cell r="B30">
            <v>70500.167304090006</v>
          </cell>
          <cell r="C30">
            <v>22878.973782649999</v>
          </cell>
          <cell r="D30"/>
          <cell r="E30"/>
        </row>
        <row r="31">
          <cell r="A31">
            <v>32</v>
          </cell>
          <cell r="B31">
            <v>49921.026203670001</v>
          </cell>
          <cell r="C31"/>
          <cell r="D31"/>
          <cell r="E31"/>
        </row>
        <row r="32">
          <cell r="A32" t="str">
            <v>BODAHL-JOHANSEN AS AVD. MYSEN</v>
          </cell>
          <cell r="B32">
            <v>49921.026203670001</v>
          </cell>
          <cell r="C32"/>
          <cell r="D32"/>
          <cell r="E32"/>
        </row>
        <row r="33">
          <cell r="A33">
            <v>36</v>
          </cell>
          <cell r="B33">
            <v>31470.719458669999</v>
          </cell>
          <cell r="C33"/>
          <cell r="D33">
            <v>15139.988842659999</v>
          </cell>
          <cell r="E33"/>
        </row>
        <row r="34">
          <cell r="A34" t="str">
            <v>DEKKSPESIALISTEN A/S</v>
          </cell>
          <cell r="B34">
            <v>31470.719458669999</v>
          </cell>
          <cell r="C34"/>
          <cell r="D34">
            <v>15139.988842659999</v>
          </cell>
          <cell r="E34"/>
        </row>
        <row r="35">
          <cell r="A35">
            <v>37</v>
          </cell>
          <cell r="B35">
            <v>22699.386498799999</v>
          </cell>
          <cell r="C35"/>
          <cell r="D35"/>
          <cell r="E35"/>
        </row>
        <row r="36">
          <cell r="A36" t="str">
            <v>BODAHL-JOHANSEN AS AVD. RAKKESTAD</v>
          </cell>
          <cell r="B36">
            <v>22699.386498799999</v>
          </cell>
          <cell r="C36"/>
          <cell r="D36"/>
          <cell r="E36"/>
        </row>
        <row r="37">
          <cell r="A37">
            <v>39</v>
          </cell>
          <cell r="B37">
            <v>125655.77242479</v>
          </cell>
          <cell r="C37">
            <v>8944.3390947999997</v>
          </cell>
          <cell r="D37"/>
          <cell r="E37"/>
        </row>
        <row r="38">
          <cell r="A38" t="str">
            <v>A-DEKK</v>
          </cell>
          <cell r="B38">
            <v>125655.77242479</v>
          </cell>
          <cell r="C38">
            <v>8944.3390947999997</v>
          </cell>
          <cell r="D38"/>
          <cell r="E38"/>
        </row>
        <row r="39">
          <cell r="A39">
            <v>40</v>
          </cell>
          <cell r="B39">
            <v>26853.095365839999</v>
          </cell>
          <cell r="C39"/>
          <cell r="D39"/>
          <cell r="E39"/>
        </row>
        <row r="40">
          <cell r="A40" t="str">
            <v>BODAHL-JOHANSEN AS AVD. SKI</v>
          </cell>
          <cell r="B40">
            <v>26853.095365839999</v>
          </cell>
          <cell r="C40"/>
          <cell r="D40"/>
          <cell r="E40"/>
        </row>
        <row r="41">
          <cell r="A41">
            <v>41</v>
          </cell>
          <cell r="B41">
            <v>12564.974900040001</v>
          </cell>
          <cell r="C41"/>
          <cell r="D41"/>
          <cell r="E41"/>
        </row>
        <row r="42">
          <cell r="A42" t="str">
            <v>DEKKSPESIALISTEN SKIEN AS</v>
          </cell>
          <cell r="B42">
            <v>12564.974900040001</v>
          </cell>
          <cell r="C42"/>
          <cell r="D42"/>
          <cell r="E42"/>
        </row>
        <row r="43">
          <cell r="A43">
            <v>50</v>
          </cell>
          <cell r="B43">
            <v>7007.0273271799997</v>
          </cell>
          <cell r="C43"/>
          <cell r="D43"/>
          <cell r="E43"/>
        </row>
        <row r="44">
          <cell r="A44" t="str">
            <v>HANEBO &amp; SORTVIK A/S</v>
          </cell>
          <cell r="B44">
            <v>7007.0273271799997</v>
          </cell>
          <cell r="C44"/>
          <cell r="D44"/>
          <cell r="E44"/>
        </row>
        <row r="45">
          <cell r="A45">
            <v>57</v>
          </cell>
          <cell r="B45">
            <v>17177.244837819999</v>
          </cell>
          <cell r="C45"/>
          <cell r="D45"/>
          <cell r="E45"/>
        </row>
        <row r="46">
          <cell r="A46" t="str">
            <v>HAVNA SERVICE SORTLAND AS</v>
          </cell>
          <cell r="B46">
            <v>17177.244837819999</v>
          </cell>
          <cell r="C46"/>
          <cell r="D46"/>
          <cell r="E46"/>
        </row>
        <row r="47">
          <cell r="A47">
            <v>58</v>
          </cell>
          <cell r="B47">
            <v>114883.88174081</v>
          </cell>
          <cell r="C47"/>
          <cell r="D47"/>
          <cell r="E47"/>
        </row>
        <row r="48">
          <cell r="A48" t="str">
            <v>STÅL OG GUMMI AS</v>
          </cell>
          <cell r="B48">
            <v>114883.88174081</v>
          </cell>
          <cell r="C48"/>
          <cell r="D48"/>
          <cell r="E48"/>
        </row>
        <row r="49">
          <cell r="A49">
            <v>59</v>
          </cell>
          <cell r="B49">
            <v>593306.74835471995</v>
          </cell>
          <cell r="C49"/>
          <cell r="D49"/>
          <cell r="E49">
            <v>194370.99829028</v>
          </cell>
        </row>
        <row r="50">
          <cell r="A50" t="str">
            <v>HARSTAD DEKKSENTER AS</v>
          </cell>
          <cell r="B50">
            <v>593306.74835471995</v>
          </cell>
          <cell r="C50"/>
          <cell r="D50"/>
          <cell r="E50">
            <v>194370.99829028</v>
          </cell>
        </row>
        <row r="51">
          <cell r="A51">
            <v>60</v>
          </cell>
          <cell r="B51">
            <v>66179.029546959995</v>
          </cell>
          <cell r="C51">
            <v>2357.6129387599999</v>
          </cell>
          <cell r="D51"/>
          <cell r="E51"/>
        </row>
        <row r="52">
          <cell r="A52" t="str">
            <v>DEKK OG FELG AS</v>
          </cell>
          <cell r="B52">
            <v>66179.029546959995</v>
          </cell>
          <cell r="C52">
            <v>2357.6129387599999</v>
          </cell>
          <cell r="D52"/>
          <cell r="E52"/>
        </row>
        <row r="53">
          <cell r="A53">
            <v>61</v>
          </cell>
          <cell r="B53">
            <v>4672.5041820599999</v>
          </cell>
          <cell r="C53"/>
          <cell r="D53"/>
          <cell r="E53">
            <v>75999.999985710005</v>
          </cell>
        </row>
        <row r="54">
          <cell r="A54" t="str">
            <v>HASLESTAD GUMMISERVICE AS</v>
          </cell>
          <cell r="B54">
            <v>4672.5041820599999</v>
          </cell>
          <cell r="C54"/>
          <cell r="D54"/>
          <cell r="E54">
            <v>75999.999985710005</v>
          </cell>
        </row>
        <row r="55">
          <cell r="A55">
            <v>62</v>
          </cell>
          <cell r="B55">
            <v>9635.0250957900007</v>
          </cell>
          <cell r="C55"/>
          <cell r="D55"/>
          <cell r="E55"/>
        </row>
        <row r="56">
          <cell r="A56" t="str">
            <v>BERGAN &amp; STÅLAND AS</v>
          </cell>
          <cell r="B56">
            <v>9635.0250957900007</v>
          </cell>
          <cell r="C56"/>
          <cell r="D56"/>
          <cell r="E56"/>
        </row>
        <row r="57">
          <cell r="A57">
            <v>63</v>
          </cell>
          <cell r="B57">
            <v>34218.29335665</v>
          </cell>
          <cell r="C57"/>
          <cell r="D57"/>
          <cell r="E57"/>
        </row>
        <row r="58">
          <cell r="A58" t="str">
            <v>BODAHL-JOHANSEN AS AVD 70 HALDEN</v>
          </cell>
          <cell r="B58">
            <v>34218.29335665</v>
          </cell>
          <cell r="C58"/>
          <cell r="D58"/>
          <cell r="E58"/>
        </row>
        <row r="59">
          <cell r="A59">
            <v>67</v>
          </cell>
          <cell r="B59">
            <v>112972.11375456001</v>
          </cell>
          <cell r="C59"/>
          <cell r="D59"/>
          <cell r="E59"/>
        </row>
        <row r="60">
          <cell r="A60" t="str">
            <v>GJØVIK VULK DEKKSENTER AS</v>
          </cell>
          <cell r="B60">
            <v>112972.11375456001</v>
          </cell>
          <cell r="C60"/>
          <cell r="D60"/>
          <cell r="E60"/>
        </row>
        <row r="61">
          <cell r="A61">
            <v>75</v>
          </cell>
          <cell r="B61">
            <v>10184.718347219999</v>
          </cell>
          <cell r="C61"/>
          <cell r="D61"/>
          <cell r="E61"/>
        </row>
        <row r="62">
          <cell r="A62" t="str">
            <v>POLARDEKK AS</v>
          </cell>
          <cell r="B62">
            <v>10184.718347219999</v>
          </cell>
          <cell r="C62"/>
          <cell r="D62"/>
          <cell r="E62"/>
        </row>
        <row r="63">
          <cell r="A63">
            <v>76</v>
          </cell>
          <cell r="B63">
            <v>23991.07640374</v>
          </cell>
          <cell r="C63">
            <v>3976.5755709199998</v>
          </cell>
          <cell r="D63"/>
          <cell r="E63"/>
        </row>
        <row r="64">
          <cell r="A64" t="str">
            <v>DEKKSERVICE VOLDA AS</v>
          </cell>
          <cell r="B64">
            <v>23991.07640374</v>
          </cell>
          <cell r="C64">
            <v>3976.5755709199998</v>
          </cell>
          <cell r="D64"/>
          <cell r="E64"/>
        </row>
        <row r="65">
          <cell r="A65">
            <v>77</v>
          </cell>
          <cell r="B65">
            <v>74771.109857670002</v>
          </cell>
          <cell r="C65"/>
          <cell r="D65"/>
          <cell r="E65"/>
        </row>
        <row r="66">
          <cell r="A66" t="str">
            <v>LØVSTAD DEKK OG FELG AS</v>
          </cell>
          <cell r="B66">
            <v>74771.109857670002</v>
          </cell>
          <cell r="C66"/>
          <cell r="D66"/>
          <cell r="E66"/>
        </row>
        <row r="67">
          <cell r="A67">
            <v>84</v>
          </cell>
          <cell r="B67">
            <v>8419.1857206700006</v>
          </cell>
          <cell r="C67"/>
          <cell r="D67"/>
          <cell r="E67"/>
        </row>
        <row r="68">
          <cell r="A68" t="str">
            <v>BB DEKKSPESIALISTEN NARVIK AS</v>
          </cell>
          <cell r="B68">
            <v>8419.1857206700006</v>
          </cell>
          <cell r="C68"/>
          <cell r="D68"/>
          <cell r="E68"/>
        </row>
        <row r="69">
          <cell r="A69">
            <v>85</v>
          </cell>
          <cell r="B69">
            <v>144638.92914180001</v>
          </cell>
          <cell r="C69">
            <v>25966.982705660001</v>
          </cell>
          <cell r="D69"/>
          <cell r="E69"/>
        </row>
        <row r="70">
          <cell r="A70" t="str">
            <v>HALDEN DEKK AS</v>
          </cell>
          <cell r="B70">
            <v>144638.92914180001</v>
          </cell>
          <cell r="C70">
            <v>25966.982705660001</v>
          </cell>
          <cell r="D70"/>
          <cell r="E70"/>
        </row>
        <row r="71">
          <cell r="A71">
            <v>86</v>
          </cell>
          <cell r="B71">
            <v>1014907.86372442</v>
          </cell>
          <cell r="C71">
            <v>271139.20798026002</v>
          </cell>
          <cell r="D71"/>
          <cell r="E71"/>
        </row>
        <row r="72">
          <cell r="A72" t="str">
            <v>AUTO PARTS BODØ</v>
          </cell>
          <cell r="B72">
            <v>1014907.86372442</v>
          </cell>
          <cell r="C72">
            <v>271139.20798026002</v>
          </cell>
          <cell r="D72"/>
          <cell r="E72"/>
        </row>
        <row r="73">
          <cell r="A73">
            <v>89</v>
          </cell>
          <cell r="B73">
            <v>88770.663675450007</v>
          </cell>
          <cell r="C73"/>
          <cell r="D73"/>
          <cell r="E73"/>
        </row>
        <row r="74">
          <cell r="A74" t="str">
            <v>MIDTUN DEKK AS</v>
          </cell>
          <cell r="B74">
            <v>88770.663675450007</v>
          </cell>
          <cell r="C74"/>
          <cell r="D74"/>
          <cell r="E74"/>
        </row>
        <row r="75">
          <cell r="A75">
            <v>93</v>
          </cell>
          <cell r="B75">
            <v>356760.84767414001</v>
          </cell>
          <cell r="C75">
            <v>5173.1176788900002</v>
          </cell>
          <cell r="D75"/>
          <cell r="E75"/>
        </row>
        <row r="76">
          <cell r="A76" t="str">
            <v>DEKKLAGERET MOSJØEN AS</v>
          </cell>
          <cell r="B76">
            <v>356760.84767414001</v>
          </cell>
          <cell r="C76">
            <v>5173.1176788900002</v>
          </cell>
          <cell r="D76"/>
          <cell r="E76"/>
        </row>
        <row r="77">
          <cell r="A77">
            <v>95</v>
          </cell>
          <cell r="B77">
            <v>54986.056877559997</v>
          </cell>
          <cell r="C77"/>
          <cell r="D77"/>
          <cell r="E77"/>
        </row>
        <row r="78">
          <cell r="A78" t="str">
            <v>BODAHL-JOHANSEN AS AVD. HALDEN</v>
          </cell>
          <cell r="B78">
            <v>54986.056877559997</v>
          </cell>
          <cell r="C78"/>
          <cell r="D78"/>
          <cell r="E78"/>
        </row>
        <row r="79">
          <cell r="A79">
            <v>97</v>
          </cell>
          <cell r="B79">
            <v>-4486.89347378</v>
          </cell>
          <cell r="C79"/>
          <cell r="D79"/>
          <cell r="E79"/>
        </row>
        <row r="80">
          <cell r="A80" t="str">
            <v>MØLLA DEKK PÅL FOSNÆS AS</v>
          </cell>
          <cell r="B80">
            <v>-4486.89347378</v>
          </cell>
          <cell r="C80"/>
          <cell r="D80"/>
          <cell r="E80"/>
        </row>
        <row r="81">
          <cell r="A81">
            <v>99</v>
          </cell>
          <cell r="B81">
            <v>5893.9208020200003</v>
          </cell>
          <cell r="C81"/>
          <cell r="D81"/>
          <cell r="E81"/>
        </row>
        <row r="82">
          <cell r="A82" t="str">
            <v>ØIVINDS BIL OG DEKK Ø BRÆNDSHØI</v>
          </cell>
          <cell r="B82">
            <v>5893.9208020200003</v>
          </cell>
          <cell r="C82"/>
          <cell r="D82"/>
          <cell r="E82"/>
        </row>
        <row r="83">
          <cell r="A83">
            <v>100</v>
          </cell>
          <cell r="B83">
            <v>100283.88174355999</v>
          </cell>
          <cell r="C83">
            <v>25176.46402204</v>
          </cell>
          <cell r="D83"/>
          <cell r="E83">
            <v>9548.5778007699992</v>
          </cell>
        </row>
        <row r="84">
          <cell r="A84" t="str">
            <v>HADELAND DEKK AS</v>
          </cell>
          <cell r="B84">
            <v>100283.88174355999</v>
          </cell>
          <cell r="C84">
            <v>25176.46402204</v>
          </cell>
          <cell r="D84"/>
          <cell r="E84">
            <v>9548.5778007699992</v>
          </cell>
        </row>
        <row r="85">
          <cell r="A85">
            <v>109</v>
          </cell>
          <cell r="B85">
            <v>175406.91575063</v>
          </cell>
          <cell r="C85"/>
          <cell r="D85"/>
          <cell r="E85"/>
        </row>
        <row r="86">
          <cell r="A86" t="str">
            <v>HAMAR DEKK AS</v>
          </cell>
          <cell r="B86">
            <v>175406.91575063</v>
          </cell>
          <cell r="C86"/>
          <cell r="D86"/>
          <cell r="E86"/>
        </row>
        <row r="87">
          <cell r="A87">
            <v>110</v>
          </cell>
          <cell r="B87">
            <v>61255.772436890002</v>
          </cell>
          <cell r="C87"/>
          <cell r="D87"/>
          <cell r="E87"/>
        </row>
        <row r="88">
          <cell r="A88" t="str">
            <v>DOKKA BILPLEIE AS</v>
          </cell>
          <cell r="B88">
            <v>61255.772436890002</v>
          </cell>
          <cell r="C88"/>
          <cell r="D88"/>
          <cell r="E88"/>
        </row>
        <row r="89">
          <cell r="A89">
            <v>115</v>
          </cell>
          <cell r="B89">
            <v>26792.638031769999</v>
          </cell>
          <cell r="C89">
            <v>4502.8443940200004</v>
          </cell>
          <cell r="D89"/>
          <cell r="E89"/>
        </row>
        <row r="90">
          <cell r="A90" t="str">
            <v>RS DEKK AS</v>
          </cell>
          <cell r="B90">
            <v>26792.638031769999</v>
          </cell>
          <cell r="C90">
            <v>4502.8443940200004</v>
          </cell>
          <cell r="D90"/>
          <cell r="E90"/>
        </row>
        <row r="91">
          <cell r="A91">
            <v>116</v>
          </cell>
          <cell r="B91">
            <v>1871.6118234099999</v>
          </cell>
          <cell r="C91"/>
          <cell r="D91"/>
          <cell r="E91">
            <v>19989.960955530001</v>
          </cell>
        </row>
        <row r="92">
          <cell r="A92" t="str">
            <v>DEKK OG FELG LILLESTRØM AS</v>
          </cell>
          <cell r="B92">
            <v>1871.6118234099999</v>
          </cell>
          <cell r="C92"/>
          <cell r="D92"/>
          <cell r="E92">
            <v>19989.960955530001</v>
          </cell>
        </row>
        <row r="93">
          <cell r="A93">
            <v>117</v>
          </cell>
          <cell r="B93">
            <v>82123.368640440007</v>
          </cell>
          <cell r="C93"/>
          <cell r="D93"/>
          <cell r="E93"/>
        </row>
        <row r="94">
          <cell r="A94" t="str">
            <v>DEKKVAREHUSET TROMSØ</v>
          </cell>
          <cell r="B94">
            <v>82123.368640440007</v>
          </cell>
          <cell r="C94"/>
          <cell r="D94"/>
          <cell r="E94"/>
        </row>
        <row r="95">
          <cell r="A95">
            <v>118</v>
          </cell>
          <cell r="B95">
            <v>9553.8204109199996</v>
          </cell>
          <cell r="C95"/>
          <cell r="D95"/>
          <cell r="E95"/>
        </row>
        <row r="96">
          <cell r="A96" t="str">
            <v>KLETT DEKK AS</v>
          </cell>
          <cell r="B96">
            <v>9553.8204109199996</v>
          </cell>
          <cell r="C96"/>
          <cell r="D96"/>
          <cell r="E96"/>
        </row>
        <row r="97">
          <cell r="A97">
            <v>119</v>
          </cell>
          <cell r="B97">
            <v>30644.952587659998</v>
          </cell>
          <cell r="C97"/>
          <cell r="D97"/>
          <cell r="E97"/>
        </row>
        <row r="98">
          <cell r="A98" t="str">
            <v>FORUS DEKKSENTER AS</v>
          </cell>
          <cell r="B98">
            <v>30644.952587659998</v>
          </cell>
          <cell r="C98"/>
          <cell r="D98"/>
          <cell r="E98"/>
        </row>
        <row r="99">
          <cell r="A99">
            <v>120</v>
          </cell>
          <cell r="B99">
            <v>94878.304499730002</v>
          </cell>
          <cell r="C99"/>
          <cell r="D99"/>
          <cell r="E99"/>
        </row>
        <row r="100">
          <cell r="A100" t="str">
            <v>STAVANGER DEKKSENTER AS</v>
          </cell>
          <cell r="B100">
            <v>94878.304499730002</v>
          </cell>
          <cell r="C100"/>
          <cell r="D100"/>
          <cell r="E100"/>
        </row>
        <row r="101">
          <cell r="A101">
            <v>74</v>
          </cell>
          <cell r="B101">
            <v>10774.5677615</v>
          </cell>
          <cell r="C101"/>
          <cell r="D101"/>
          <cell r="E101"/>
        </row>
        <row r="102">
          <cell r="A102" t="str">
            <v>DEKKSPESIALISTEN SANDEFJORD AS</v>
          </cell>
          <cell r="B102">
            <v>10774.5677615</v>
          </cell>
          <cell r="C102"/>
          <cell r="D102"/>
          <cell r="E102"/>
        </row>
        <row r="103">
          <cell r="A103">
            <v>88</v>
          </cell>
          <cell r="B103">
            <v>30848.9682039</v>
          </cell>
          <cell r="C103"/>
          <cell r="D103"/>
          <cell r="E103"/>
        </row>
        <row r="104">
          <cell r="A104" t="str">
            <v>DEKKSENTRALEN STAVANGER AS</v>
          </cell>
          <cell r="B104">
            <v>30848.9682039</v>
          </cell>
          <cell r="C104"/>
          <cell r="D104"/>
          <cell r="E104"/>
        </row>
        <row r="105">
          <cell r="A105">
            <v>134</v>
          </cell>
          <cell r="B105">
            <v>153015.17007719999</v>
          </cell>
          <cell r="C105"/>
          <cell r="D105"/>
          <cell r="E105"/>
        </row>
        <row r="106">
          <cell r="A106" t="str">
            <v>STRAND DEKKSENTER AS</v>
          </cell>
          <cell r="B106">
            <v>153015.17007719999</v>
          </cell>
          <cell r="C106"/>
          <cell r="D106"/>
          <cell r="E106"/>
        </row>
        <row r="107">
          <cell r="A107">
            <v>108</v>
          </cell>
          <cell r="B107">
            <v>23800.111540419999</v>
          </cell>
          <cell r="C107"/>
          <cell r="D107"/>
          <cell r="E107"/>
        </row>
        <row r="108">
          <cell r="A108" t="str">
            <v>DEKKLÅVEN AS</v>
          </cell>
          <cell r="B108">
            <v>23800.111540419999</v>
          </cell>
          <cell r="C108"/>
          <cell r="D108"/>
          <cell r="E108"/>
        </row>
        <row r="109">
          <cell r="A109">
            <v>140</v>
          </cell>
          <cell r="B109">
            <v>19853.206912050002</v>
          </cell>
          <cell r="C109">
            <v>3988.3993299799999</v>
          </cell>
          <cell r="D109"/>
          <cell r="E109"/>
        </row>
        <row r="110">
          <cell r="A110" t="str">
            <v>DEKKBUTIKKEN ÅLGÅRD AS</v>
          </cell>
          <cell r="B110">
            <v>19853.206912050002</v>
          </cell>
          <cell r="C110">
            <v>3988.3993299799999</v>
          </cell>
          <cell r="D110"/>
          <cell r="E110"/>
        </row>
        <row r="111">
          <cell r="A111">
            <v>139</v>
          </cell>
          <cell r="B111">
            <v>7266.1461224499999</v>
          </cell>
          <cell r="C111"/>
          <cell r="D111"/>
          <cell r="E111"/>
        </row>
        <row r="112">
          <cell r="A112" t="str">
            <v>TB VERKSTEDSENTER AS</v>
          </cell>
          <cell r="B112">
            <v>7266.1461224499999</v>
          </cell>
          <cell r="C112"/>
          <cell r="D112"/>
          <cell r="E11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99"/>
  <sheetViews>
    <sheetView tabSelected="1" topLeftCell="A90" workbookViewId="0">
      <selection activeCell="D99" sqref="D99"/>
    </sheetView>
  </sheetViews>
  <sheetFormatPr baseColWidth="10" defaultColWidth="11.44140625" defaultRowHeight="14.4" x14ac:dyDescent="0.3"/>
  <cols>
    <col min="2" max="2" width="22.44140625" customWidth="1"/>
    <col min="3" max="3" width="38.44140625" customWidth="1"/>
    <col min="4" max="4" width="26.5546875" style="14" customWidth="1"/>
    <col min="5" max="5" width="15.109375" style="14" customWidth="1"/>
    <col min="6" max="6" width="16.88671875" style="14" customWidth="1"/>
    <col min="7" max="7" width="22.88671875" style="14" customWidth="1"/>
    <col min="8" max="8" width="15.88671875" style="14" customWidth="1"/>
    <col min="9" max="9" width="16.88671875" style="14" customWidth="1"/>
    <col min="10" max="57" width="10.88671875"/>
  </cols>
  <sheetData>
    <row r="1" spans="1:9" ht="37.200000000000003" thickBot="1" x14ac:dyDescent="0.9">
      <c r="A1" s="1"/>
      <c r="B1" s="28" t="s">
        <v>186</v>
      </c>
      <c r="C1" s="29"/>
      <c r="D1" s="30"/>
    </row>
    <row r="2" spans="1:9" ht="36.6" x14ac:dyDescent="0.85">
      <c r="A2" s="1"/>
      <c r="B2" s="2"/>
      <c r="C2" s="3" t="s">
        <v>0</v>
      </c>
      <c r="D2" s="17" t="s">
        <v>159</v>
      </c>
    </row>
    <row r="3" spans="1:9" ht="15.6" x14ac:dyDescent="0.3">
      <c r="A3" s="4"/>
      <c r="B3" s="4"/>
      <c r="C3" s="4"/>
      <c r="D3" s="18"/>
    </row>
    <row r="4" spans="1:9" ht="15.6" x14ac:dyDescent="0.3">
      <c r="A4" s="5" t="s">
        <v>116</v>
      </c>
      <c r="B4" s="6" t="s">
        <v>1</v>
      </c>
      <c r="C4" s="6" t="s">
        <v>2</v>
      </c>
      <c r="D4" s="7" t="s">
        <v>161</v>
      </c>
      <c r="E4" s="7" t="s">
        <v>160</v>
      </c>
      <c r="F4" s="7" t="s">
        <v>165</v>
      </c>
      <c r="G4" s="7" t="s">
        <v>174</v>
      </c>
      <c r="H4" s="7" t="s">
        <v>175</v>
      </c>
      <c r="I4" s="7" t="s">
        <v>173</v>
      </c>
    </row>
    <row r="5" spans="1:9" x14ac:dyDescent="0.3">
      <c r="A5" s="8">
        <v>1</v>
      </c>
      <c r="B5" s="9" t="s">
        <v>3</v>
      </c>
      <c r="C5" s="9" t="s">
        <v>4</v>
      </c>
      <c r="D5" s="13">
        <f t="shared" ref="D5:D35" si="0">SUM(E5:I5)</f>
        <v>45180.702724349998</v>
      </c>
      <c r="E5" s="13">
        <f>VLOOKUP(A5,'[1]Pivot Grupper'!$A$5:$B$112,2,0)</f>
        <v>45180.702724349998</v>
      </c>
      <c r="F5" s="21">
        <f>VLOOKUP(A5,'[1]Pivot Grupper'!$A$5:$C$112,3,0)</f>
        <v>0</v>
      </c>
      <c r="G5" s="20">
        <f>VLOOKUP(A5,'[1]Pivot Grupper'!$A$5:$E$112,5,0)</f>
        <v>0</v>
      </c>
      <c r="H5" s="13">
        <v>0</v>
      </c>
      <c r="I5" s="13">
        <f>VLOOKUP(A5,'[1]Pivot Grupper'!$A$5:$D$112,4,0)</f>
        <v>0</v>
      </c>
    </row>
    <row r="6" spans="1:9" x14ac:dyDescent="0.3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">
      <c r="A7" s="8">
        <v>5</v>
      </c>
      <c r="B7" s="9" t="s">
        <v>7</v>
      </c>
      <c r="C7" s="9" t="s">
        <v>8</v>
      </c>
      <c r="D7" s="13">
        <f t="shared" si="0"/>
        <v>86371.109855479997</v>
      </c>
      <c r="E7" s="13">
        <f>VLOOKUP(A7,'[1]Pivot Grupper'!$A$5:$B$112,2,0)</f>
        <v>86371.109855479997</v>
      </c>
      <c r="F7" s="21">
        <f>VLOOKUP(A7,'[1]Pivot Grupper'!$A$5:$C$112,3,0)</f>
        <v>0</v>
      </c>
      <c r="G7" s="20">
        <f>VLOOKUP(A7,'[1]Pivot Grupper'!$A$5:$E$112,5,0)</f>
        <v>0</v>
      </c>
      <c r="H7" s="13">
        <v>0</v>
      </c>
      <c r="I7" s="13">
        <f>VLOOKUP(A7,'[1]Pivot Grupper'!$A$5:$D$112,4,0)</f>
        <v>0</v>
      </c>
    </row>
    <row r="8" spans="1:9" x14ac:dyDescent="0.3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">
      <c r="A9" s="10">
        <v>7</v>
      </c>
      <c r="B9" s="11" t="s">
        <v>11</v>
      </c>
      <c r="C9" s="11" t="s">
        <v>12</v>
      </c>
      <c r="D9" s="13">
        <f t="shared" si="0"/>
        <v>566147.23915736994</v>
      </c>
      <c r="E9" s="13">
        <f>VLOOKUP(A9,'[1]Pivot Grupper'!$A$5:$B$112,2,0)</f>
        <v>431186.16835172998</v>
      </c>
      <c r="F9" s="21">
        <f>VLOOKUP(A9,'[1]Pivot Grupper'!$A$5:$C$112,3,0)</f>
        <v>40061.015051030001</v>
      </c>
      <c r="G9" s="20">
        <f>VLOOKUP(A9,'[1]Pivot Grupper'!$A$5:$E$112,5,0)</f>
        <v>94900.055754610003</v>
      </c>
      <c r="H9" s="13">
        <v>0</v>
      </c>
      <c r="I9" s="13">
        <f>VLOOKUP(A9,'[1]Pivot Grupper'!$A$5:$D$112,4,0)</f>
        <v>0</v>
      </c>
    </row>
    <row r="10" spans="1:9" x14ac:dyDescent="0.3">
      <c r="A10" s="8">
        <v>8</v>
      </c>
      <c r="B10" s="9" t="s">
        <v>13</v>
      </c>
      <c r="C10" s="9" t="s">
        <v>14</v>
      </c>
      <c r="D10" s="13">
        <f t="shared" si="0"/>
        <v>389952.70489042997</v>
      </c>
      <c r="E10" s="13">
        <f>VLOOKUP(A10,'[1]Pivot Grupper'!$A$5:$B$112,2,0)</f>
        <v>23952.70495924</v>
      </c>
      <c r="F10" s="21">
        <f>VLOOKUP(A10,'[1]Pivot Grupper'!$A$5:$C$112,3,0)</f>
        <v>0</v>
      </c>
      <c r="G10" s="20">
        <f>VLOOKUP(A10,'[1]Pivot Grupper'!$A$5:$E$112,5,0)</f>
        <v>365999.99993118999</v>
      </c>
      <c r="H10" s="13">
        <v>0</v>
      </c>
      <c r="I10" s="13">
        <f>VLOOKUP(A10,'[1]Pivot Grupper'!$A$5:$D$112,4,0)</f>
        <v>0</v>
      </c>
    </row>
    <row r="11" spans="1:9" x14ac:dyDescent="0.3">
      <c r="A11" s="10">
        <v>11</v>
      </c>
      <c r="B11" s="11" t="s">
        <v>16</v>
      </c>
      <c r="C11" s="11" t="s">
        <v>17</v>
      </c>
      <c r="D11" s="13">
        <f t="shared" si="0"/>
        <v>12359.732289929998</v>
      </c>
      <c r="E11" s="13">
        <f>VLOOKUP(A11,'[1]Pivot Grupper'!$A$5:$B$112,2,0)</f>
        <v>18192.080308909997</v>
      </c>
      <c r="F11" s="21">
        <f>VLOOKUP(A11,'[1]Pivot Grupper'!$A$5:$C$112,3,0)</f>
        <v>0</v>
      </c>
      <c r="G11" s="20">
        <f>VLOOKUP(A11,'[1]Pivot Grupper'!$A$5:$E$112,5,0)</f>
        <v>-5832.3480189800002</v>
      </c>
      <c r="H11" s="13">
        <v>0</v>
      </c>
      <c r="I11" s="13">
        <f>VLOOKUP(A11,'[1]Pivot Grupper'!$A$5:$D$112,4,0)</f>
        <v>0</v>
      </c>
    </row>
    <row r="12" spans="1:9" x14ac:dyDescent="0.3">
      <c r="A12" s="8">
        <v>15</v>
      </c>
      <c r="B12" s="9" t="s">
        <v>18</v>
      </c>
      <c r="C12" s="9" t="s">
        <v>170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">
      <c r="A14" s="8">
        <v>17</v>
      </c>
      <c r="B14" s="9" t="s">
        <v>180</v>
      </c>
      <c r="C14" s="9" t="s">
        <v>181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">
      <c r="A15" s="8">
        <v>18</v>
      </c>
      <c r="B15" s="11" t="s">
        <v>21</v>
      </c>
      <c r="C15" s="11" t="s">
        <v>22</v>
      </c>
      <c r="D15" s="13">
        <f t="shared" si="0"/>
        <v>904207.02715851006</v>
      </c>
      <c r="E15" s="13">
        <f>VLOOKUP(A15,'[1]Pivot Grupper'!$A$5:$B$112,2,0)</f>
        <v>371183.15665080003</v>
      </c>
      <c r="F15" s="21">
        <f>VLOOKUP(A15,'[1]Pivot Grupper'!$A$5:$C$112,3,0)</f>
        <v>0</v>
      </c>
      <c r="G15" s="20">
        <f>VLOOKUP(A15,'[1]Pivot Grupper'!$A$5:$E$112,5,0)</f>
        <v>533023.87050771003</v>
      </c>
      <c r="H15" s="13">
        <v>0</v>
      </c>
      <c r="I15" s="13">
        <f>VLOOKUP(A15,'[1]Pivot Grupper'!$A$5:$D$112,4,0)</f>
        <v>0</v>
      </c>
    </row>
    <row r="16" spans="1:9" x14ac:dyDescent="0.3">
      <c r="A16" s="10">
        <v>20</v>
      </c>
      <c r="B16" s="11" t="s">
        <v>23</v>
      </c>
      <c r="C16" s="11" t="s">
        <v>24</v>
      </c>
      <c r="D16" s="13">
        <f t="shared" si="0"/>
        <v>106903.62518905</v>
      </c>
      <c r="E16" s="13">
        <f>VLOOKUP(A16,'[1]Pivot Grupper'!$A$5:$B$112,2,0)</f>
        <v>57668.265466010002</v>
      </c>
      <c r="F16" s="21">
        <f>VLOOKUP(A16,'[1]Pivot Grupper'!$A$5:$C$112,3,0)</f>
        <v>0</v>
      </c>
      <c r="G16" s="20">
        <f>VLOOKUP(A16,'[1]Pivot Grupper'!$A$5:$E$112,5,0)</f>
        <v>49235.359723039997</v>
      </c>
      <c r="H16" s="13">
        <v>0</v>
      </c>
      <c r="I16" s="13">
        <f>VLOOKUP(A16,'[1]Pivot Grupper'!$A$5:$D$112,4,0)</f>
        <v>0</v>
      </c>
    </row>
    <row r="17" spans="1:9" x14ac:dyDescent="0.3">
      <c r="A17" s="8">
        <v>21</v>
      </c>
      <c r="B17" s="11" t="s">
        <v>25</v>
      </c>
      <c r="C17" s="11" t="s">
        <v>26</v>
      </c>
      <c r="D17" s="13">
        <f t="shared" si="0"/>
        <v>6483.2124918099998</v>
      </c>
      <c r="E17" s="13">
        <f>VLOOKUP(A17,'[1]Pivot Grupper'!$A$5:$B$112,2,0)</f>
        <v>6483.2124918099998</v>
      </c>
      <c r="F17" s="21">
        <f>VLOOKUP(A17,'[1]Pivot Grupper'!$A$5:$C$112,3,0)</f>
        <v>0</v>
      </c>
      <c r="G17" s="20">
        <f>VLOOKUP(A17,'[1]Pivot Grupper'!$A$5:$E$112,5,0)</f>
        <v>0</v>
      </c>
      <c r="H17" s="13">
        <v>0</v>
      </c>
      <c r="I17" s="13">
        <f>VLOOKUP(A17,'[1]Pivot Grupper'!$A$5:$D$112,4,0)</f>
        <v>0</v>
      </c>
    </row>
    <row r="18" spans="1:9" x14ac:dyDescent="0.3">
      <c r="A18" s="10">
        <v>23</v>
      </c>
      <c r="B18" s="11" t="s">
        <v>28</v>
      </c>
      <c r="C18" s="11" t="s">
        <v>29</v>
      </c>
      <c r="D18" s="13">
        <f t="shared" si="0"/>
        <v>362036.14047851</v>
      </c>
      <c r="E18" s="13">
        <f>VLOOKUP(A18,'[1]Pivot Grupper'!$A$5:$B$112,2,0)</f>
        <v>66807.808130220001</v>
      </c>
      <c r="F18" s="21">
        <f>VLOOKUP(A18,'[1]Pivot Grupper'!$A$5:$C$112,3,0)</f>
        <v>295228.33234829002</v>
      </c>
      <c r="G18" s="20">
        <f>VLOOKUP(A18,'[1]Pivot Grupper'!$A$5:$E$112,5,0)</f>
        <v>0</v>
      </c>
      <c r="H18" s="13">
        <v>0</v>
      </c>
      <c r="I18" s="13">
        <f>VLOOKUP(A18,'[1]Pivot Grupper'!$A$5:$D$112,4,0)</f>
        <v>0</v>
      </c>
    </row>
    <row r="19" spans="1:9" x14ac:dyDescent="0.3">
      <c r="A19" s="10">
        <v>24</v>
      </c>
      <c r="B19" s="11" t="s">
        <v>30</v>
      </c>
      <c r="C19" s="11" t="s">
        <v>31</v>
      </c>
      <c r="D19" s="13">
        <f t="shared" si="0"/>
        <v>42881.762401309999</v>
      </c>
      <c r="E19" s="13">
        <f>VLOOKUP(A19,'[1]Pivot Grupper'!$A$5:$B$112,2,0)</f>
        <v>38153.485770849999</v>
      </c>
      <c r="F19" s="21">
        <f>VLOOKUP(A19,'[1]Pivot Grupper'!$A$5:$C$112,3,0)</f>
        <v>4728.27663046</v>
      </c>
      <c r="G19" s="20">
        <f>VLOOKUP(A19,'[1]Pivot Grupper'!$A$5:$E$112,5,0)</f>
        <v>0</v>
      </c>
      <c r="H19" s="13">
        <v>0</v>
      </c>
      <c r="I19" s="13">
        <f>VLOOKUP(A19,'[1]Pivot Grupper'!$A$5:$D$112,4,0)</f>
        <v>0</v>
      </c>
    </row>
    <row r="20" spans="1:9" x14ac:dyDescent="0.3">
      <c r="A20" s="10">
        <v>25</v>
      </c>
      <c r="B20" s="11" t="s">
        <v>32</v>
      </c>
      <c r="C20" s="11" t="s">
        <v>33</v>
      </c>
      <c r="D20" s="13">
        <f t="shared" si="0"/>
        <v>32230.78638546</v>
      </c>
      <c r="E20" s="13">
        <f>VLOOKUP(A20,'[1]Pivot Grupper'!$A$5:$B$112,2,0)</f>
        <v>13390.96486084</v>
      </c>
      <c r="F20" s="21">
        <f>VLOOKUP(A20,'[1]Pivot Grupper'!$A$5:$C$112,3,0)</f>
        <v>18839.821524620002</v>
      </c>
      <c r="G20" s="20">
        <f>VLOOKUP(A20,'[1]Pivot Grupper'!$A$5:$E$112,5,0)</f>
        <v>0</v>
      </c>
      <c r="H20" s="13">
        <v>0</v>
      </c>
      <c r="I20" s="13">
        <f>VLOOKUP(A20,'[1]Pivot Grupper'!$A$5:$D$112,4,0)</f>
        <v>0</v>
      </c>
    </row>
    <row r="21" spans="1:9" x14ac:dyDescent="0.3">
      <c r="A21" s="10">
        <v>28</v>
      </c>
      <c r="B21" s="11" t="s">
        <v>34</v>
      </c>
      <c r="C21" s="11" t="s">
        <v>35</v>
      </c>
      <c r="D21" s="13">
        <f t="shared" si="0"/>
        <v>13192.972669019999</v>
      </c>
      <c r="E21" s="13">
        <f>VLOOKUP(A21,'[1]Pivot Grupper'!$A$5:$B$112,2,0)</f>
        <v>9752.1472374299992</v>
      </c>
      <c r="F21" s="21">
        <f>VLOOKUP(A21,'[1]Pivot Grupper'!$A$5:$C$112,3,0)</f>
        <v>3440.8254315899999</v>
      </c>
      <c r="G21" s="20">
        <f>VLOOKUP(A21,'[1]Pivot Grupper'!$A$5:$E$112,5,0)</f>
        <v>0</v>
      </c>
      <c r="H21" s="13">
        <v>0</v>
      </c>
      <c r="I21" s="13">
        <f>VLOOKUP(A21,'[1]Pivot Grupper'!$A$5:$D$112,4,0)</f>
        <v>0</v>
      </c>
    </row>
    <row r="22" spans="1:9" x14ac:dyDescent="0.3">
      <c r="A22" s="10">
        <v>30</v>
      </c>
      <c r="B22" s="11" t="s">
        <v>36</v>
      </c>
      <c r="C22" s="11" t="s">
        <v>37</v>
      </c>
      <c r="D22" s="13">
        <f t="shared" si="0"/>
        <v>93379.141086740012</v>
      </c>
      <c r="E22" s="13">
        <f>VLOOKUP(A22,'[1]Pivot Grupper'!$A$5:$B$112,2,0)</f>
        <v>70500.167304090006</v>
      </c>
      <c r="F22" s="21">
        <f>VLOOKUP(A22,'[1]Pivot Grupper'!$A$5:$C$112,3,0)</f>
        <v>22878.973782649999</v>
      </c>
      <c r="G22" s="20">
        <f>VLOOKUP(A22,'[1]Pivot Grupper'!$A$5:$E$112,5,0)</f>
        <v>0</v>
      </c>
      <c r="H22" s="13">
        <v>0</v>
      </c>
      <c r="I22" s="13">
        <f>VLOOKUP(A22,'[1]Pivot Grupper'!$A$5:$D$112,4,0)</f>
        <v>0</v>
      </c>
    </row>
    <row r="23" spans="1:9" x14ac:dyDescent="0.3">
      <c r="A23" s="10">
        <v>31</v>
      </c>
      <c r="B23" s="11" t="s">
        <v>38</v>
      </c>
      <c r="C23" s="11" t="s">
        <v>39</v>
      </c>
      <c r="D23" s="13">
        <f t="shared" si="0"/>
        <v>0</v>
      </c>
      <c r="E23" s="13">
        <v>0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">
      <c r="A24" s="10">
        <v>32</v>
      </c>
      <c r="B24" s="11" t="s">
        <v>40</v>
      </c>
      <c r="C24" s="11" t="s">
        <v>41</v>
      </c>
      <c r="D24" s="13">
        <f t="shared" si="0"/>
        <v>49921.026203670001</v>
      </c>
      <c r="E24" s="13">
        <f>VLOOKUP(A24,'[1]Pivot Grupper'!$A$5:$B$112,2,0)</f>
        <v>49921.026203670001</v>
      </c>
      <c r="F24" s="21">
        <f>VLOOKUP(A24,'[1]Pivot Grupper'!$A$5:$C$112,3,0)</f>
        <v>0</v>
      </c>
      <c r="G24" s="20">
        <f>VLOOKUP(A24,'[1]Pivot Grupper'!$A$5:$E$112,5,0)</f>
        <v>0</v>
      </c>
      <c r="H24" s="13">
        <v>0</v>
      </c>
      <c r="I24" s="13">
        <f>VLOOKUP(A24,'[1]Pivot Grupper'!$A$5:$D$112,4,0)</f>
        <v>0</v>
      </c>
    </row>
    <row r="25" spans="1:9" x14ac:dyDescent="0.3">
      <c r="A25" s="10">
        <v>36</v>
      </c>
      <c r="B25" s="11" t="s">
        <v>43</v>
      </c>
      <c r="C25" s="11" t="s">
        <v>44</v>
      </c>
      <c r="D25" s="13">
        <f t="shared" si="0"/>
        <v>46610.70830133</v>
      </c>
      <c r="E25" s="13">
        <f>VLOOKUP(A25,'[1]Pivot Grupper'!$A$5:$B$112,2,0)</f>
        <v>31470.719458669999</v>
      </c>
      <c r="F25" s="21">
        <f>VLOOKUP(A25,'[1]Pivot Grupper'!$A$5:$C$112,3,0)</f>
        <v>0</v>
      </c>
      <c r="G25" s="20">
        <f>VLOOKUP(A25,'[1]Pivot Grupper'!$A$5:$E$112,5,0)</f>
        <v>0</v>
      </c>
      <c r="H25" s="13">
        <v>0</v>
      </c>
      <c r="I25" s="13">
        <f>VLOOKUP(A25,'[1]Pivot Grupper'!$A$5:$D$112,4,0)</f>
        <v>15139.988842659999</v>
      </c>
    </row>
    <row r="26" spans="1:9" x14ac:dyDescent="0.3">
      <c r="A26" s="10">
        <v>37</v>
      </c>
      <c r="B26" s="11" t="s">
        <v>45</v>
      </c>
      <c r="C26" s="11" t="s">
        <v>46</v>
      </c>
      <c r="D26" s="13">
        <f t="shared" si="0"/>
        <v>22699.386498799999</v>
      </c>
      <c r="E26" s="13">
        <f>VLOOKUP(A26,'[1]Pivot Grupper'!$A$5:$B$112,2,0)</f>
        <v>22699.386498799999</v>
      </c>
      <c r="F26" s="21">
        <f>VLOOKUP(A26,'[1]Pivot Grupper'!$A$5:$C$112,3,0)</f>
        <v>0</v>
      </c>
      <c r="G26" s="20">
        <f>VLOOKUP(A26,'[1]Pivot Grupper'!$A$5:$E$112,5,0)</f>
        <v>0</v>
      </c>
      <c r="H26" s="13">
        <v>0</v>
      </c>
      <c r="I26" s="13">
        <f>VLOOKUP(A26,'[1]Pivot Grupper'!$A$5:$D$112,4,0)</f>
        <v>0</v>
      </c>
    </row>
    <row r="27" spans="1:9" x14ac:dyDescent="0.3">
      <c r="A27" s="10">
        <v>38</v>
      </c>
      <c r="B27" s="11" t="s">
        <v>47</v>
      </c>
      <c r="C27" s="11" t="s">
        <v>48</v>
      </c>
      <c r="D27" s="13">
        <f t="shared" si="0"/>
        <v>0</v>
      </c>
      <c r="E27" s="13">
        <v>0</v>
      </c>
      <c r="F27" s="21">
        <v>0</v>
      </c>
      <c r="G27" s="20">
        <v>0</v>
      </c>
      <c r="H27" s="13">
        <v>0</v>
      </c>
      <c r="I27" s="13">
        <v>0</v>
      </c>
    </row>
    <row r="28" spans="1:9" x14ac:dyDescent="0.3">
      <c r="A28" s="10">
        <v>39</v>
      </c>
      <c r="B28" s="11" t="s">
        <v>49</v>
      </c>
      <c r="C28" s="11" t="s">
        <v>50</v>
      </c>
      <c r="D28" s="13">
        <f t="shared" si="0"/>
        <v>134600.11151958999</v>
      </c>
      <c r="E28" s="13">
        <f>VLOOKUP(A28,'[1]Pivot Grupper'!$A$5:$B$112,2,0)</f>
        <v>125655.77242479</v>
      </c>
      <c r="F28" s="21">
        <f>VLOOKUP(A28,'[1]Pivot Grupper'!$A$5:$C$112,3,0)</f>
        <v>8944.3390947999997</v>
      </c>
      <c r="G28" s="20">
        <f>VLOOKUP(A28,'[1]Pivot Grupper'!$A$5:$E$112,5,0)</f>
        <v>0</v>
      </c>
      <c r="H28" s="13">
        <v>0</v>
      </c>
      <c r="I28" s="13">
        <f>VLOOKUP(A28,'[1]Pivot Grupper'!$A$5:$D$112,4,0)</f>
        <v>0</v>
      </c>
    </row>
    <row r="29" spans="1:9" x14ac:dyDescent="0.3">
      <c r="A29" s="10">
        <v>40</v>
      </c>
      <c r="B29" s="11" t="s">
        <v>51</v>
      </c>
      <c r="C29" s="11" t="s">
        <v>52</v>
      </c>
      <c r="D29" s="13">
        <f t="shared" si="0"/>
        <v>26853.095365839999</v>
      </c>
      <c r="E29" s="13">
        <f>VLOOKUP(A29,'[1]Pivot Grupper'!$A$5:$B$112,2,0)</f>
        <v>26853.095365839999</v>
      </c>
      <c r="F29" s="21">
        <f>VLOOKUP(A29,'[1]Pivot Grupper'!$A$5:$C$112,3,0)</f>
        <v>0</v>
      </c>
      <c r="G29" s="20">
        <f>VLOOKUP(A29,'[1]Pivot Grupper'!$A$5:$E$112,5,0)</f>
        <v>0</v>
      </c>
      <c r="H29" s="13">
        <v>0</v>
      </c>
      <c r="I29" s="13">
        <f>VLOOKUP(A29,'[1]Pivot Grupper'!$A$5:$D$112,4,0)</f>
        <v>0</v>
      </c>
    </row>
    <row r="30" spans="1:9" x14ac:dyDescent="0.3">
      <c r="A30" s="10">
        <v>41</v>
      </c>
      <c r="B30" s="11" t="s">
        <v>53</v>
      </c>
      <c r="C30" s="11" t="s">
        <v>54</v>
      </c>
      <c r="D30" s="13">
        <f t="shared" si="0"/>
        <v>12564.974900040001</v>
      </c>
      <c r="E30" s="13">
        <f>VLOOKUP(A30,'[1]Pivot Grupper'!$A$5:$B$112,2,0)</f>
        <v>12564.974900040001</v>
      </c>
      <c r="F30" s="21">
        <f>VLOOKUP(A30,'[1]Pivot Grupper'!$A$5:$C$112,3,0)</f>
        <v>0</v>
      </c>
      <c r="G30" s="20">
        <f>VLOOKUP(A30,'[1]Pivot Grupper'!$A$5:$E$112,5,0)</f>
        <v>0</v>
      </c>
      <c r="H30" s="13">
        <v>0</v>
      </c>
      <c r="I30" s="13">
        <f>VLOOKUP(A30,'[1]Pivot Grupper'!$A$5:$D$112,4,0)</f>
        <v>0</v>
      </c>
    </row>
    <row r="31" spans="1:9" x14ac:dyDescent="0.3">
      <c r="A31" s="10">
        <v>42</v>
      </c>
      <c r="B31" s="11" t="s">
        <v>55</v>
      </c>
      <c r="C31" s="11" t="s">
        <v>56</v>
      </c>
      <c r="D31" s="13">
        <f t="shared" si="0"/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">
      <c r="A32" s="10">
        <v>50</v>
      </c>
      <c r="B32" s="11" t="s">
        <v>59</v>
      </c>
      <c r="C32" s="11" t="s">
        <v>60</v>
      </c>
      <c r="D32" s="13">
        <f t="shared" si="0"/>
        <v>7007.0273271799997</v>
      </c>
      <c r="E32" s="13">
        <f>VLOOKUP(A32,'[1]Pivot Grupper'!$A$5:$B$112,2,0)</f>
        <v>7007.0273271799997</v>
      </c>
      <c r="F32" s="21">
        <f>VLOOKUP(A32,'[1]Pivot Grupper'!$A$5:$C$112,3,0)</f>
        <v>0</v>
      </c>
      <c r="G32" s="20">
        <f>VLOOKUP(A32,'[1]Pivot Grupper'!$A$5:$E$112,5,0)</f>
        <v>0</v>
      </c>
      <c r="H32" s="13">
        <v>0</v>
      </c>
      <c r="I32" s="13">
        <f>VLOOKUP(A32,'[1]Pivot Grupper'!$A$5:$D$112,4,0)</f>
        <v>0</v>
      </c>
    </row>
    <row r="33" spans="1:9" x14ac:dyDescent="0.3">
      <c r="A33" s="10">
        <v>54</v>
      </c>
      <c r="B33" s="11" t="s">
        <v>62</v>
      </c>
      <c r="C33" s="11" t="s">
        <v>63</v>
      </c>
      <c r="D33" s="13">
        <f t="shared" si="0"/>
        <v>0</v>
      </c>
      <c r="E33" s="13">
        <v>0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">
      <c r="A34" s="10">
        <v>57</v>
      </c>
      <c r="B34" s="11" t="s">
        <v>64</v>
      </c>
      <c r="C34" s="11" t="s">
        <v>65</v>
      </c>
      <c r="D34" s="13">
        <f t="shared" si="0"/>
        <v>17177.244837819999</v>
      </c>
      <c r="E34" s="13">
        <f>VLOOKUP(A34,'[1]Pivot Grupper'!$A$5:$B$112,2,0)</f>
        <v>17177.244837819999</v>
      </c>
      <c r="F34" s="21">
        <f>VLOOKUP(A34,'[1]Pivot Grupper'!$A$5:$C$112,3,0)</f>
        <v>0</v>
      </c>
      <c r="G34" s="20">
        <f>VLOOKUP(A34,'[1]Pivot Grupper'!$A$5:$E$112,5,0)</f>
        <v>0</v>
      </c>
      <c r="H34" s="13">
        <v>0</v>
      </c>
      <c r="I34" s="13">
        <f>VLOOKUP(A34,'[1]Pivot Grupper'!$A$5:$D$112,4,0)</f>
        <v>0</v>
      </c>
    </row>
    <row r="35" spans="1:9" x14ac:dyDescent="0.3">
      <c r="A35" s="10">
        <v>58</v>
      </c>
      <c r="B35" s="11" t="s">
        <v>66</v>
      </c>
      <c r="C35" s="11" t="s">
        <v>67</v>
      </c>
      <c r="D35" s="13">
        <f t="shared" si="0"/>
        <v>114883.88174081</v>
      </c>
      <c r="E35" s="13">
        <f>VLOOKUP(A35,'[1]Pivot Grupper'!$A$5:$B$112,2,0)</f>
        <v>114883.88174081</v>
      </c>
      <c r="F35" s="21">
        <f>VLOOKUP(A35,'[1]Pivot Grupper'!$A$5:$C$112,3,0)</f>
        <v>0</v>
      </c>
      <c r="G35" s="20">
        <f>VLOOKUP(A35,'[1]Pivot Grupper'!$A$5:$E$112,5,0)</f>
        <v>0</v>
      </c>
      <c r="H35" s="13">
        <v>0</v>
      </c>
      <c r="I35" s="13">
        <f>VLOOKUP(A35,'[1]Pivot Grupper'!$A$5:$D$112,4,0)</f>
        <v>0</v>
      </c>
    </row>
    <row r="36" spans="1:9" x14ac:dyDescent="0.3">
      <c r="A36" s="10">
        <v>59</v>
      </c>
      <c r="B36" s="11" t="s">
        <v>68</v>
      </c>
      <c r="C36" s="11" t="s">
        <v>69</v>
      </c>
      <c r="D36" s="13">
        <f t="shared" ref="D36:D66" si="1">SUM(E36:I36)</f>
        <v>787677.74664499995</v>
      </c>
      <c r="E36" s="13">
        <f>VLOOKUP(A36,'[1]Pivot Grupper'!$A$5:$B$112,2,0)</f>
        <v>593306.74835471995</v>
      </c>
      <c r="F36" s="21">
        <f>VLOOKUP(A36,'[1]Pivot Grupper'!$A$5:$C$112,3,0)</f>
        <v>0</v>
      </c>
      <c r="G36" s="20">
        <f>VLOOKUP(A36,'[1]Pivot Grupper'!$A$5:$E$112,5,0)</f>
        <v>194370.99829028</v>
      </c>
      <c r="H36" s="13">
        <v>0</v>
      </c>
      <c r="I36" s="13">
        <f>VLOOKUP(A36,'[1]Pivot Grupper'!$A$5:$D$112,4,0)</f>
        <v>0</v>
      </c>
    </row>
    <row r="37" spans="1:9" x14ac:dyDescent="0.3">
      <c r="A37" s="10">
        <v>60</v>
      </c>
      <c r="B37" s="11" t="s">
        <v>70</v>
      </c>
      <c r="C37" s="11" t="s">
        <v>146</v>
      </c>
      <c r="D37" s="13">
        <f t="shared" si="1"/>
        <v>68536.642485719989</v>
      </c>
      <c r="E37" s="13">
        <f>VLOOKUP(A37,'[1]Pivot Grupper'!$A$5:$B$112,2,0)</f>
        <v>66179.029546959995</v>
      </c>
      <c r="F37" s="21">
        <f>VLOOKUP(A37,'[1]Pivot Grupper'!$A$5:$C$112,3,0)</f>
        <v>2357.6129387599999</v>
      </c>
      <c r="G37" s="20">
        <f>VLOOKUP(A37,'[1]Pivot Grupper'!$A$5:$E$112,5,0)</f>
        <v>0</v>
      </c>
      <c r="H37" s="13">
        <v>0</v>
      </c>
      <c r="I37" s="13">
        <f>VLOOKUP(A37,'[1]Pivot Grupper'!$A$5:$D$112,4,0)</f>
        <v>0</v>
      </c>
    </row>
    <row r="38" spans="1:9" x14ac:dyDescent="0.3">
      <c r="A38" s="10">
        <v>61</v>
      </c>
      <c r="B38" s="11" t="s">
        <v>71</v>
      </c>
      <c r="C38" s="11" t="s">
        <v>72</v>
      </c>
      <c r="D38" s="13">
        <f t="shared" si="1"/>
        <v>80672.504167770006</v>
      </c>
      <c r="E38" s="13">
        <f>VLOOKUP(A38,'[1]Pivot Grupper'!$A$5:$B$112,2,0)</f>
        <v>4672.5041820599999</v>
      </c>
      <c r="F38" s="21">
        <f>VLOOKUP(A38,'[1]Pivot Grupper'!$A$5:$C$112,3,0)</f>
        <v>0</v>
      </c>
      <c r="G38" s="20">
        <f>VLOOKUP(A38,'[1]Pivot Grupper'!$A$5:$E$112,5,0)</f>
        <v>75999.999985710005</v>
      </c>
      <c r="H38" s="13">
        <v>0</v>
      </c>
      <c r="I38" s="13">
        <f>VLOOKUP(A38,'[1]Pivot Grupper'!$A$5:$D$112,4,0)</f>
        <v>0</v>
      </c>
    </row>
    <row r="39" spans="1:9" x14ac:dyDescent="0.3">
      <c r="A39" s="10">
        <v>62</v>
      </c>
      <c r="B39" s="11" t="s">
        <v>53</v>
      </c>
      <c r="C39" s="11" t="s">
        <v>73</v>
      </c>
      <c r="D39" s="13">
        <f t="shared" si="1"/>
        <v>9635.0250957900007</v>
      </c>
      <c r="E39" s="13">
        <f>VLOOKUP(A39,'[1]Pivot Grupper'!$A$5:$B$112,2,0)</f>
        <v>9635.0250957900007</v>
      </c>
      <c r="F39" s="21">
        <f>VLOOKUP(A39,'[1]Pivot Grupper'!$A$5:$C$112,3,0)</f>
        <v>0</v>
      </c>
      <c r="G39" s="20">
        <f>VLOOKUP(A39,'[1]Pivot Grupper'!$A$5:$E$112,5,0)</f>
        <v>0</v>
      </c>
      <c r="H39" s="13">
        <v>0</v>
      </c>
      <c r="I39" s="13">
        <f>VLOOKUP(A39,'[1]Pivot Grupper'!$A$5:$D$112,4,0)</f>
        <v>0</v>
      </c>
    </row>
    <row r="40" spans="1:9" x14ac:dyDescent="0.3">
      <c r="A40" s="10">
        <v>63</v>
      </c>
      <c r="B40" s="11" t="s">
        <v>74</v>
      </c>
      <c r="C40" s="11" t="s">
        <v>75</v>
      </c>
      <c r="D40" s="13">
        <f t="shared" si="1"/>
        <v>34218.29335665</v>
      </c>
      <c r="E40" s="13">
        <f>VLOOKUP(A40,'[1]Pivot Grupper'!$A$5:$B$112,2,0)</f>
        <v>34218.29335665</v>
      </c>
      <c r="F40" s="21">
        <f>VLOOKUP(A40,'[1]Pivot Grupper'!$A$5:$C$112,3,0)</f>
        <v>0</v>
      </c>
      <c r="G40" s="20">
        <f>VLOOKUP(A40,'[1]Pivot Grupper'!$A$5:$E$112,5,0)</f>
        <v>0</v>
      </c>
      <c r="H40" s="13">
        <v>0</v>
      </c>
      <c r="I40" s="13">
        <f>VLOOKUP(A40,'[1]Pivot Grupper'!$A$5:$D$112,4,0)</f>
        <v>0</v>
      </c>
    </row>
    <row r="41" spans="1:9" x14ac:dyDescent="0.3">
      <c r="A41" s="10">
        <v>67</v>
      </c>
      <c r="B41" s="11" t="s">
        <v>70</v>
      </c>
      <c r="C41" s="11" t="s">
        <v>76</v>
      </c>
      <c r="D41" s="13">
        <f t="shared" si="1"/>
        <v>112972.11375456001</v>
      </c>
      <c r="E41" s="13">
        <f>VLOOKUP(A41,'[1]Pivot Grupper'!$A$5:$B$112,2,0)</f>
        <v>112972.11375456001</v>
      </c>
      <c r="F41" s="21">
        <f>VLOOKUP(A41,'[1]Pivot Grupper'!$A$5:$C$112,3,0)</f>
        <v>0</v>
      </c>
      <c r="G41" s="20">
        <f>VLOOKUP(A41,'[1]Pivot Grupper'!$A$5:$E$112,5,0)</f>
        <v>0</v>
      </c>
      <c r="H41" s="13">
        <v>0</v>
      </c>
      <c r="I41" s="13">
        <f>VLOOKUP(A41,'[1]Pivot Grupper'!$A$5:$D$112,4,0)</f>
        <v>0</v>
      </c>
    </row>
    <row r="42" spans="1:9" x14ac:dyDescent="0.3">
      <c r="A42" s="10">
        <v>74</v>
      </c>
      <c r="B42" s="11" t="s">
        <v>49</v>
      </c>
      <c r="C42" s="11" t="s">
        <v>78</v>
      </c>
      <c r="D42" s="13">
        <f t="shared" si="1"/>
        <v>10774.5677615</v>
      </c>
      <c r="E42" s="13">
        <f>VLOOKUP(A42,'[1]Pivot Grupper'!$A$5:$B$112,2,0)</f>
        <v>10774.5677615</v>
      </c>
      <c r="F42" s="21">
        <f>VLOOKUP(A42,'[1]Pivot Grupper'!$A$5:$C$112,3,0)</f>
        <v>0</v>
      </c>
      <c r="G42" s="20">
        <f>VLOOKUP(A42,'[1]Pivot Grupper'!$A$5:$E$112,5,0)</f>
        <v>0</v>
      </c>
      <c r="H42" s="13">
        <v>0</v>
      </c>
      <c r="I42" s="13">
        <f>VLOOKUP(A42,'[1]Pivot Grupper'!$A$5:$D$112,4,0)</f>
        <v>0</v>
      </c>
    </row>
    <row r="43" spans="1:9" x14ac:dyDescent="0.3">
      <c r="A43" s="10">
        <v>75</v>
      </c>
      <c r="B43" s="11" t="s">
        <v>79</v>
      </c>
      <c r="C43" s="11" t="s">
        <v>80</v>
      </c>
      <c r="D43" s="13">
        <f t="shared" si="1"/>
        <v>10184.718347219999</v>
      </c>
      <c r="E43" s="13">
        <f>VLOOKUP(A43,'[1]Pivot Grupper'!$A$5:$B$112,2,0)</f>
        <v>10184.718347219999</v>
      </c>
      <c r="F43" s="21">
        <f>VLOOKUP(A43,'[1]Pivot Grupper'!$A$5:$C$112,3,0)</f>
        <v>0</v>
      </c>
      <c r="G43" s="20">
        <f>VLOOKUP(A43,'[1]Pivot Grupper'!$A$5:$E$112,5,0)</f>
        <v>0</v>
      </c>
      <c r="H43" s="13">
        <v>0</v>
      </c>
      <c r="I43" s="13">
        <f>VLOOKUP(A43,'[1]Pivot Grupper'!$A$5:$D$112,4,0)</f>
        <v>0</v>
      </c>
    </row>
    <row r="44" spans="1:9" x14ac:dyDescent="0.3">
      <c r="A44" s="10">
        <v>76</v>
      </c>
      <c r="B44" s="11" t="s">
        <v>81</v>
      </c>
      <c r="C44" s="11" t="s">
        <v>82</v>
      </c>
      <c r="D44" s="13">
        <f t="shared" si="1"/>
        <v>27967.651974659999</v>
      </c>
      <c r="E44" s="13">
        <f>VLOOKUP(A44,'[1]Pivot Grupper'!$A$5:$B$112,2,0)</f>
        <v>23991.07640374</v>
      </c>
      <c r="F44" s="21">
        <f>VLOOKUP(A44,'[1]Pivot Grupper'!$A$5:$C$112,3,0)</f>
        <v>3976.5755709199998</v>
      </c>
      <c r="G44" s="20">
        <f>VLOOKUP(A44,'[1]Pivot Grupper'!$A$5:$E$112,5,0)</f>
        <v>0</v>
      </c>
      <c r="H44" s="13">
        <v>0</v>
      </c>
      <c r="I44" s="13">
        <f>VLOOKUP(A44,'[1]Pivot Grupper'!$A$5:$D$112,4,0)</f>
        <v>0</v>
      </c>
    </row>
    <row r="45" spans="1:9" x14ac:dyDescent="0.3">
      <c r="A45" s="10">
        <v>77</v>
      </c>
      <c r="B45" s="11" t="s">
        <v>83</v>
      </c>
      <c r="C45" s="11" t="s">
        <v>84</v>
      </c>
      <c r="D45" s="13">
        <f t="shared" si="1"/>
        <v>74771.109857670002</v>
      </c>
      <c r="E45" s="13">
        <f>VLOOKUP(A45,'[1]Pivot Grupper'!$A$5:$B$112,2,0)</f>
        <v>74771.109857670002</v>
      </c>
      <c r="F45" s="21">
        <f>VLOOKUP(A45,'[1]Pivot Grupper'!$A$5:$C$112,3,0)</f>
        <v>0</v>
      </c>
      <c r="G45" s="20">
        <f>VLOOKUP(A45,'[1]Pivot Grupper'!$A$5:$E$112,5,0)</f>
        <v>0</v>
      </c>
      <c r="H45" s="13">
        <v>0</v>
      </c>
      <c r="I45" s="13">
        <f>VLOOKUP(A45,'[1]Pivot Grupper'!$A$5:$D$112,4,0)</f>
        <v>0</v>
      </c>
    </row>
    <row r="46" spans="1:9" x14ac:dyDescent="0.3">
      <c r="A46" s="10">
        <v>78</v>
      </c>
      <c r="B46" s="11" t="s">
        <v>85</v>
      </c>
      <c r="C46" s="11" t="s">
        <v>86</v>
      </c>
      <c r="D46" s="13">
        <f t="shared" si="1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">
      <c r="A47" s="10">
        <v>79</v>
      </c>
      <c r="B47" s="11" t="s">
        <v>87</v>
      </c>
      <c r="C47" s="11" t="s">
        <v>88</v>
      </c>
      <c r="D47" s="13">
        <f t="shared" si="1"/>
        <v>0</v>
      </c>
      <c r="E47" s="13">
        <v>0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">
      <c r="A48" s="10">
        <v>84</v>
      </c>
      <c r="B48" s="11" t="s">
        <v>90</v>
      </c>
      <c r="C48" s="11" t="s">
        <v>91</v>
      </c>
      <c r="D48" s="13">
        <f t="shared" si="1"/>
        <v>8419.1857206700006</v>
      </c>
      <c r="E48" s="13">
        <f>VLOOKUP(A48,'[1]Pivot Grupper'!$A$5:$B$112,2,0)</f>
        <v>8419.1857206700006</v>
      </c>
      <c r="F48" s="21">
        <f>VLOOKUP(A48,'[1]Pivot Grupper'!$A$5:$C$112,3,0)</f>
        <v>0</v>
      </c>
      <c r="G48" s="20">
        <f>VLOOKUP(A48,'[1]Pivot Grupper'!$A$5:$E$112,5,0)</f>
        <v>0</v>
      </c>
      <c r="H48" s="13">
        <v>0</v>
      </c>
      <c r="I48" s="13">
        <f>VLOOKUP(A48,'[1]Pivot Grupper'!$A$5:$D$112,4,0)</f>
        <v>0</v>
      </c>
    </row>
    <row r="49" spans="1:9" x14ac:dyDescent="0.3">
      <c r="A49" s="10">
        <v>85</v>
      </c>
      <c r="B49" s="11" t="s">
        <v>74</v>
      </c>
      <c r="C49" s="11" t="s">
        <v>92</v>
      </c>
      <c r="D49" s="13">
        <f t="shared" si="1"/>
        <v>170605.91184746</v>
      </c>
      <c r="E49" s="13">
        <f>VLOOKUP(A49,'[1]Pivot Grupper'!$A$5:$B$112,2,0)</f>
        <v>144638.92914180001</v>
      </c>
      <c r="F49" s="21">
        <f>VLOOKUP(A49,'[1]Pivot Grupper'!$A$5:$C$112,3,0)</f>
        <v>25966.982705660001</v>
      </c>
      <c r="G49" s="20">
        <f>VLOOKUP(A49,'[1]Pivot Grupper'!$A$5:$E$112,5,0)</f>
        <v>0</v>
      </c>
      <c r="H49" s="13">
        <v>0</v>
      </c>
      <c r="I49" s="13">
        <f>VLOOKUP(A49,'[1]Pivot Grupper'!$A$5:$D$112,4,0)</f>
        <v>0</v>
      </c>
    </row>
    <row r="50" spans="1:9" x14ac:dyDescent="0.3">
      <c r="A50" s="10">
        <v>86</v>
      </c>
      <c r="B50" s="11" t="s">
        <v>93</v>
      </c>
      <c r="C50" s="11" t="s">
        <v>94</v>
      </c>
      <c r="D50" s="13">
        <f t="shared" si="1"/>
        <v>1286047.0717046801</v>
      </c>
      <c r="E50" s="13">
        <f>VLOOKUP(A50,'[1]Pivot Grupper'!$A$5:$B$112,2,0)</f>
        <v>1014907.86372442</v>
      </c>
      <c r="F50" s="21">
        <f>VLOOKUP(A50,'[1]Pivot Grupper'!$A$5:$C$112,3,0)</f>
        <v>271139.20798026002</v>
      </c>
      <c r="G50" s="20">
        <f>VLOOKUP(A50,'[1]Pivot Grupper'!$A$5:$E$112,5,0)</f>
        <v>0</v>
      </c>
      <c r="H50" s="13">
        <v>0</v>
      </c>
      <c r="I50" s="13">
        <f>VLOOKUP(A50,'[1]Pivot Grupper'!$A$5:$D$112,4,0)</f>
        <v>0</v>
      </c>
    </row>
    <row r="51" spans="1:9" x14ac:dyDescent="0.3">
      <c r="A51" s="10">
        <v>88</v>
      </c>
      <c r="B51" s="11" t="s">
        <v>57</v>
      </c>
      <c r="C51" s="11" t="s">
        <v>95</v>
      </c>
      <c r="D51" s="13">
        <f t="shared" si="1"/>
        <v>30848.9682039</v>
      </c>
      <c r="E51" s="13">
        <f>VLOOKUP(A51,'[1]Pivot Grupper'!$A$5:$B$112,2,0)</f>
        <v>30848.9682039</v>
      </c>
      <c r="F51" s="21">
        <f>VLOOKUP(A51,'[1]Pivot Grupper'!$A$5:$C$112,3,0)</f>
        <v>0</v>
      </c>
      <c r="G51" s="20">
        <f>VLOOKUP(A51,'[1]Pivot Grupper'!$A$5:$E$112,5,0)</f>
        <v>0</v>
      </c>
      <c r="H51" s="13">
        <v>0</v>
      </c>
      <c r="I51" s="13">
        <f>VLOOKUP(A51,'[1]Pivot Grupper'!$A$5:$D$112,4,0)</f>
        <v>0</v>
      </c>
    </row>
    <row r="52" spans="1:9" x14ac:dyDescent="0.3">
      <c r="A52" s="10">
        <v>89</v>
      </c>
      <c r="B52" s="11" t="s">
        <v>96</v>
      </c>
      <c r="C52" s="11" t="s">
        <v>97</v>
      </c>
      <c r="D52" s="13">
        <f t="shared" si="1"/>
        <v>88770.663675450007</v>
      </c>
      <c r="E52" s="13">
        <f>VLOOKUP(A52,'[1]Pivot Grupper'!$A$5:$B$112,2,0)</f>
        <v>88770.663675450007</v>
      </c>
      <c r="F52" s="21">
        <f>VLOOKUP(A52,'[1]Pivot Grupper'!$A$5:$C$112,3,0)</f>
        <v>0</v>
      </c>
      <c r="G52" s="20">
        <f>VLOOKUP(A52,'[1]Pivot Grupper'!$A$5:$E$112,5,0)</f>
        <v>0</v>
      </c>
      <c r="H52" s="13">
        <v>0</v>
      </c>
      <c r="I52" s="13">
        <f>VLOOKUP(A52,'[1]Pivot Grupper'!$A$5:$D$112,4,0)</f>
        <v>0</v>
      </c>
    </row>
    <row r="53" spans="1:9" x14ac:dyDescent="0.3">
      <c r="A53" s="10">
        <v>92</v>
      </c>
      <c r="B53" s="11" t="s">
        <v>98</v>
      </c>
      <c r="C53" s="11" t="s">
        <v>99</v>
      </c>
      <c r="D53" s="13">
        <f t="shared" si="1"/>
        <v>0</v>
      </c>
      <c r="E53" s="13">
        <v>0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">
      <c r="A54" s="10">
        <v>93</v>
      </c>
      <c r="B54" s="11" t="s">
        <v>100</v>
      </c>
      <c r="C54" s="11" t="s">
        <v>101</v>
      </c>
      <c r="D54" s="13">
        <f t="shared" si="1"/>
        <v>361933.96535303001</v>
      </c>
      <c r="E54" s="13">
        <f>VLOOKUP(A54,'[1]Pivot Grupper'!$A$5:$B$112,2,0)</f>
        <v>356760.84767414001</v>
      </c>
      <c r="F54" s="21">
        <f>VLOOKUP(A54,'[1]Pivot Grupper'!$A$5:$C$112,3,0)</f>
        <v>5173.1176788900002</v>
      </c>
      <c r="G54" s="20">
        <f>VLOOKUP(A54,'[1]Pivot Grupper'!$A$5:$E$112,5,0)</f>
        <v>0</v>
      </c>
      <c r="H54" s="13">
        <v>0</v>
      </c>
      <c r="I54" s="13">
        <f>VLOOKUP(A54,'[1]Pivot Grupper'!$A$5:$D$112,4,0)</f>
        <v>0</v>
      </c>
    </row>
    <row r="55" spans="1:9" x14ac:dyDescent="0.3">
      <c r="A55" s="10">
        <v>94</v>
      </c>
      <c r="B55" s="11" t="s">
        <v>102</v>
      </c>
      <c r="C55" s="11" t="s">
        <v>103</v>
      </c>
      <c r="D55" s="13">
        <f t="shared" si="1"/>
        <v>0</v>
      </c>
      <c r="E55" s="13">
        <v>0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3">
      <c r="A56" s="10">
        <v>95</v>
      </c>
      <c r="B56" s="11" t="s">
        <v>74</v>
      </c>
      <c r="C56" s="11" t="s">
        <v>104</v>
      </c>
      <c r="D56" s="13">
        <f t="shared" si="1"/>
        <v>54986.056877559997</v>
      </c>
      <c r="E56" s="13">
        <f>VLOOKUP(A56,'[1]Pivot Grupper'!$A$5:$B$112,2,0)</f>
        <v>54986.056877559997</v>
      </c>
      <c r="F56" s="21">
        <f>VLOOKUP(A56,'[1]Pivot Grupper'!$A$5:$C$112,3,0)</f>
        <v>0</v>
      </c>
      <c r="G56" s="20">
        <f>VLOOKUP(A56,'[1]Pivot Grupper'!$A$5:$E$112,5,0)</f>
        <v>0</v>
      </c>
      <c r="H56" s="13">
        <v>0</v>
      </c>
      <c r="I56" s="13">
        <f>VLOOKUP(A56,'[1]Pivot Grupper'!$A$5:$D$112,4,0)</f>
        <v>0</v>
      </c>
    </row>
    <row r="57" spans="1:9" x14ac:dyDescent="0.3">
      <c r="A57" s="10">
        <v>96</v>
      </c>
      <c r="B57" s="11" t="s">
        <v>105</v>
      </c>
      <c r="C57" s="11" t="s">
        <v>106</v>
      </c>
      <c r="D57" s="13">
        <f t="shared" si="1"/>
        <v>0</v>
      </c>
      <c r="E57" s="13">
        <v>0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">
      <c r="A58" s="10">
        <v>97</v>
      </c>
      <c r="B58" s="11" t="s">
        <v>107</v>
      </c>
      <c r="C58" s="11" t="s">
        <v>108</v>
      </c>
      <c r="D58" s="13">
        <f t="shared" si="1"/>
        <v>-4486.89347378</v>
      </c>
      <c r="E58" s="13">
        <f>VLOOKUP(A58,'[1]Pivot Grupper'!$A$5:$B$112,2,0)</f>
        <v>-4486.89347378</v>
      </c>
      <c r="F58" s="21">
        <f>VLOOKUP(A58,'[1]Pivot Grupper'!$A$5:$C$112,3,0)</f>
        <v>0</v>
      </c>
      <c r="G58" s="20">
        <f>VLOOKUP(A58,'[1]Pivot Grupper'!$A$5:$E$112,5,0)</f>
        <v>0</v>
      </c>
      <c r="H58" s="13">
        <v>0</v>
      </c>
      <c r="I58" s="13">
        <f>VLOOKUP(A58,'[1]Pivot Grupper'!$A$5:$D$112,4,0)</f>
        <v>0</v>
      </c>
    </row>
    <row r="59" spans="1:9" x14ac:dyDescent="0.3">
      <c r="A59" s="10">
        <v>98</v>
      </c>
      <c r="B59" s="11" t="s">
        <v>42</v>
      </c>
      <c r="C59" s="11" t="s">
        <v>109</v>
      </c>
      <c r="D59" s="13">
        <f t="shared" si="1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">
      <c r="A60" s="10">
        <v>99</v>
      </c>
      <c r="B60" s="11" t="s">
        <v>42</v>
      </c>
      <c r="C60" s="11" t="s">
        <v>110</v>
      </c>
      <c r="D60" s="13">
        <f t="shared" si="1"/>
        <v>5893.9208020200003</v>
      </c>
      <c r="E60" s="13">
        <f>VLOOKUP(A60,'[1]Pivot Grupper'!$A$5:$B$112,2,0)</f>
        <v>5893.9208020200003</v>
      </c>
      <c r="F60" s="21">
        <f>VLOOKUP(A60,'[1]Pivot Grupper'!$A$5:$C$112,3,0)</f>
        <v>0</v>
      </c>
      <c r="G60" s="20">
        <f>VLOOKUP(A60,'[1]Pivot Grupper'!$A$5:$E$112,5,0)</f>
        <v>0</v>
      </c>
      <c r="H60" s="13">
        <v>0</v>
      </c>
      <c r="I60" s="13">
        <f>VLOOKUP(A60,'[1]Pivot Grupper'!$A$5:$D$112,4,0)</f>
        <v>0</v>
      </c>
    </row>
    <row r="61" spans="1:9" x14ac:dyDescent="0.3">
      <c r="A61" s="10">
        <v>100</v>
      </c>
      <c r="B61" s="11" t="s">
        <v>111</v>
      </c>
      <c r="C61" s="11" t="s">
        <v>112</v>
      </c>
      <c r="D61" s="13">
        <f t="shared" si="1"/>
        <v>135008.92356636998</v>
      </c>
      <c r="E61" s="13">
        <f>VLOOKUP(A61,'[1]Pivot Grupper'!$A$5:$B$112,2,0)</f>
        <v>100283.88174355999</v>
      </c>
      <c r="F61" s="21">
        <f>VLOOKUP(A61,'[1]Pivot Grupper'!$A$5:$C$112,3,0)</f>
        <v>25176.46402204</v>
      </c>
      <c r="G61" s="20">
        <f>VLOOKUP(A61,'[1]Pivot Grupper'!$A$5:$E$112,5,0)</f>
        <v>9548.5778007699992</v>
      </c>
      <c r="H61" s="13">
        <v>0</v>
      </c>
      <c r="I61" s="13">
        <f>VLOOKUP(A61,'[1]Pivot Grupper'!$A$5:$D$112,4,0)</f>
        <v>0</v>
      </c>
    </row>
    <row r="62" spans="1:9" x14ac:dyDescent="0.3">
      <c r="A62" s="10">
        <v>101</v>
      </c>
      <c r="B62" s="11" t="s">
        <v>113</v>
      </c>
      <c r="C62" s="11" t="s">
        <v>162</v>
      </c>
      <c r="D62" s="13">
        <f t="shared" si="1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">
      <c r="A63" s="10">
        <v>103</v>
      </c>
      <c r="B63" s="11" t="s">
        <v>77</v>
      </c>
      <c r="C63" s="11" t="s">
        <v>137</v>
      </c>
      <c r="D63" s="13">
        <f t="shared" si="1"/>
        <v>0</v>
      </c>
      <c r="E63" s="13">
        <v>0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">
      <c r="A64" s="10">
        <v>105</v>
      </c>
      <c r="B64" s="11" t="s">
        <v>114</v>
      </c>
      <c r="C64" s="11" t="s">
        <v>115</v>
      </c>
      <c r="D64" s="13">
        <f t="shared" si="1"/>
        <v>0</v>
      </c>
      <c r="E64" s="13">
        <v>0</v>
      </c>
      <c r="F64" s="21">
        <v>0</v>
      </c>
      <c r="G64" s="20">
        <v>0</v>
      </c>
      <c r="H64" s="13">
        <v>0</v>
      </c>
      <c r="I64" s="13">
        <v>0</v>
      </c>
    </row>
    <row r="65" spans="1:9" x14ac:dyDescent="0.3">
      <c r="A65" s="10">
        <v>106</v>
      </c>
      <c r="B65" s="11" t="s">
        <v>27</v>
      </c>
      <c r="C65" s="11" t="s">
        <v>141</v>
      </c>
      <c r="D65" s="13">
        <f t="shared" si="1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9" x14ac:dyDescent="0.3">
      <c r="A66" s="10">
        <v>108</v>
      </c>
      <c r="B66" s="11" t="s">
        <v>15</v>
      </c>
      <c r="C66" s="11" t="s">
        <v>138</v>
      </c>
      <c r="D66" s="13">
        <f t="shared" si="1"/>
        <v>23800.111540419999</v>
      </c>
      <c r="E66" s="13">
        <f>VLOOKUP(A66,'[1]Pivot Grupper'!$A$5:$B$112,2,0)</f>
        <v>23800.111540419999</v>
      </c>
      <c r="F66" s="21">
        <f>VLOOKUP(A66,'[1]Pivot Grupper'!$A$5:$C$112,3,0)</f>
        <v>0</v>
      </c>
      <c r="G66" s="20">
        <f>VLOOKUP(A66,'[1]Pivot Grupper'!$A$5:$E$112,5,0)</f>
        <v>0</v>
      </c>
      <c r="H66" s="13">
        <v>0</v>
      </c>
      <c r="I66" s="13">
        <f>VLOOKUP(A66,'[1]Pivot Grupper'!$A$5:$D$112,4,0)</f>
        <v>0</v>
      </c>
    </row>
    <row r="67" spans="1:9" x14ac:dyDescent="0.3">
      <c r="A67" s="10">
        <v>109</v>
      </c>
      <c r="B67" s="11" t="s">
        <v>117</v>
      </c>
      <c r="C67" s="11" t="s">
        <v>118</v>
      </c>
      <c r="D67" s="13">
        <f t="shared" ref="D67:D98" si="2">SUM(E67:I67)</f>
        <v>175406.91575063</v>
      </c>
      <c r="E67" s="13">
        <f>VLOOKUP(A67,'[1]Pivot Grupper'!$A$5:$B$112,2,0)</f>
        <v>175406.91575063</v>
      </c>
      <c r="F67" s="21">
        <f>VLOOKUP(A67,'[1]Pivot Grupper'!$A$5:$C$112,3,0)</f>
        <v>0</v>
      </c>
      <c r="G67" s="20">
        <f>VLOOKUP(A67,'[1]Pivot Grupper'!$A$5:$E$112,5,0)</f>
        <v>0</v>
      </c>
      <c r="H67" s="13">
        <v>0</v>
      </c>
      <c r="I67" s="13">
        <f>VLOOKUP(A67,'[1]Pivot Grupper'!$A$5:$D$112,4,0)</f>
        <v>0</v>
      </c>
    </row>
    <row r="68" spans="1:9" x14ac:dyDescent="0.3">
      <c r="A68" s="10">
        <v>110</v>
      </c>
      <c r="B68" s="11" t="s">
        <v>119</v>
      </c>
      <c r="C68" s="11" t="s">
        <v>120</v>
      </c>
      <c r="D68" s="13">
        <f t="shared" si="2"/>
        <v>61255.772436890002</v>
      </c>
      <c r="E68" s="13">
        <f>VLOOKUP(A68,'[1]Pivot Grupper'!$A$5:$B$112,2,0)</f>
        <v>61255.772436890002</v>
      </c>
      <c r="F68" s="21">
        <f>VLOOKUP(A68,'[1]Pivot Grupper'!$A$5:$C$112,3,0)</f>
        <v>0</v>
      </c>
      <c r="G68" s="20">
        <f>VLOOKUP(A68,'[1]Pivot Grupper'!$A$5:$E$112,5,0)</f>
        <v>0</v>
      </c>
      <c r="H68" s="13">
        <v>0</v>
      </c>
      <c r="I68" s="13">
        <f>VLOOKUP(A68,'[1]Pivot Grupper'!$A$5:$D$112,4,0)</f>
        <v>0</v>
      </c>
    </row>
    <row r="69" spans="1:9" x14ac:dyDescent="0.3">
      <c r="A69" s="10">
        <v>111</v>
      </c>
      <c r="B69" s="11" t="s">
        <v>96</v>
      </c>
      <c r="C69" s="11" t="s">
        <v>121</v>
      </c>
      <c r="D69" s="13">
        <f t="shared" si="2"/>
        <v>0</v>
      </c>
      <c r="E69" s="13">
        <v>0</v>
      </c>
      <c r="F69" s="21">
        <v>0</v>
      </c>
      <c r="G69" s="20">
        <v>0</v>
      </c>
      <c r="H69" s="13">
        <v>0</v>
      </c>
      <c r="I69" s="13">
        <v>0</v>
      </c>
    </row>
    <row r="70" spans="1:9" x14ac:dyDescent="0.3">
      <c r="A70" s="10">
        <v>112</v>
      </c>
      <c r="B70" s="11" t="s">
        <v>96</v>
      </c>
      <c r="C70" s="11" t="s">
        <v>122</v>
      </c>
      <c r="D70" s="13">
        <f t="shared" si="2"/>
        <v>0</v>
      </c>
      <c r="E70" s="13">
        <v>0</v>
      </c>
      <c r="F70" s="21">
        <v>0</v>
      </c>
      <c r="G70" s="20">
        <v>0</v>
      </c>
      <c r="H70" s="13">
        <v>0</v>
      </c>
      <c r="I70" s="13">
        <v>0</v>
      </c>
    </row>
    <row r="71" spans="1:9" x14ac:dyDescent="0.3">
      <c r="A71" s="10">
        <v>113</v>
      </c>
      <c r="B71" s="11" t="s">
        <v>123</v>
      </c>
      <c r="C71" s="11" t="s">
        <v>124</v>
      </c>
      <c r="D71" s="13">
        <f t="shared" si="2"/>
        <v>0</v>
      </c>
      <c r="E71" s="13">
        <v>0</v>
      </c>
      <c r="F71" s="21">
        <v>0</v>
      </c>
      <c r="G71" s="20">
        <v>0</v>
      </c>
      <c r="H71" s="13">
        <v>0</v>
      </c>
      <c r="I71" s="13">
        <v>0</v>
      </c>
    </row>
    <row r="72" spans="1:9" x14ac:dyDescent="0.3">
      <c r="A72" s="10">
        <v>114</v>
      </c>
      <c r="B72" s="11" t="s">
        <v>125</v>
      </c>
      <c r="C72" s="11" t="s">
        <v>126</v>
      </c>
      <c r="D72" s="13">
        <f t="shared" si="2"/>
        <v>0</v>
      </c>
      <c r="E72" s="13">
        <v>0</v>
      </c>
      <c r="F72" s="21">
        <v>0</v>
      </c>
      <c r="G72" s="20">
        <v>0</v>
      </c>
      <c r="H72" s="13">
        <v>0</v>
      </c>
      <c r="I72" s="13">
        <v>0</v>
      </c>
    </row>
    <row r="73" spans="1:9" x14ac:dyDescent="0.3">
      <c r="A73" s="10">
        <v>115</v>
      </c>
      <c r="B73" s="11" t="s">
        <v>127</v>
      </c>
      <c r="C73" s="11" t="s">
        <v>128</v>
      </c>
      <c r="D73" s="13">
        <f t="shared" si="2"/>
        <v>31295.48242579</v>
      </c>
      <c r="E73" s="13">
        <f>VLOOKUP(A73,'[1]Pivot Grupper'!$A$5:$B$112,2,0)</f>
        <v>26792.638031769999</v>
      </c>
      <c r="F73" s="21">
        <f>VLOOKUP(A73,'[1]Pivot Grupper'!$A$5:$C$112,3,0)</f>
        <v>4502.8443940200004</v>
      </c>
      <c r="G73" s="20">
        <f>VLOOKUP(A73,'[1]Pivot Grupper'!$A$5:$E$112,5,0)</f>
        <v>0</v>
      </c>
      <c r="H73" s="13">
        <v>0</v>
      </c>
      <c r="I73" s="13">
        <f>VLOOKUP(A73,'[1]Pivot Grupper'!$A$5:$D$112,4,0)</f>
        <v>0</v>
      </c>
    </row>
    <row r="74" spans="1:9" x14ac:dyDescent="0.3">
      <c r="A74" s="10">
        <v>116</v>
      </c>
      <c r="B74" s="11" t="s">
        <v>129</v>
      </c>
      <c r="C74" s="11" t="s">
        <v>145</v>
      </c>
      <c r="D74" s="13">
        <f t="shared" si="2"/>
        <v>21861.572778940001</v>
      </c>
      <c r="E74" s="13">
        <f>VLOOKUP(A74,'[1]Pivot Grupper'!$A$5:$B$112,2,0)</f>
        <v>1871.6118234099999</v>
      </c>
      <c r="F74" s="21">
        <f>VLOOKUP(A74,'[1]Pivot Grupper'!$A$5:$C$112,3,0)</f>
        <v>0</v>
      </c>
      <c r="G74" s="20">
        <f>VLOOKUP(A74,'[1]Pivot Grupper'!$A$5:$E$112,5,0)</f>
        <v>19989.960955530001</v>
      </c>
      <c r="H74" s="13">
        <v>0</v>
      </c>
      <c r="I74" s="13">
        <f>VLOOKUP(A74,'[1]Pivot Grupper'!$A$5:$D$112,4,0)</f>
        <v>0</v>
      </c>
    </row>
    <row r="75" spans="1:9" x14ac:dyDescent="0.3">
      <c r="A75" s="10">
        <v>117</v>
      </c>
      <c r="B75" s="11" t="s">
        <v>130</v>
      </c>
      <c r="C75" s="11" t="s">
        <v>131</v>
      </c>
      <c r="D75" s="13">
        <f t="shared" si="2"/>
        <v>82123.368640440007</v>
      </c>
      <c r="E75" s="13">
        <f>VLOOKUP(A75,'[1]Pivot Grupper'!$A$5:$B$112,2,0)</f>
        <v>82123.368640440007</v>
      </c>
      <c r="F75" s="21">
        <f>VLOOKUP(A75,'[1]Pivot Grupper'!$A$5:$C$112,3,0)</f>
        <v>0</v>
      </c>
      <c r="G75" s="20">
        <f>VLOOKUP(A75,'[1]Pivot Grupper'!$A$5:$E$112,5,0)</f>
        <v>0</v>
      </c>
      <c r="H75" s="13">
        <v>0</v>
      </c>
      <c r="I75" s="13">
        <f>VLOOKUP(A75,'[1]Pivot Grupper'!$A$5:$D$112,4,0)</f>
        <v>0</v>
      </c>
    </row>
    <row r="76" spans="1:9" x14ac:dyDescent="0.3">
      <c r="A76" s="10">
        <v>118</v>
      </c>
      <c r="B76" s="11" t="s">
        <v>132</v>
      </c>
      <c r="C76" s="11" t="s">
        <v>133</v>
      </c>
      <c r="D76" s="13">
        <f t="shared" si="2"/>
        <v>9553.8204109199996</v>
      </c>
      <c r="E76" s="13">
        <f>VLOOKUP(A76,'[1]Pivot Grupper'!$A$5:$B$112,2,0)</f>
        <v>9553.8204109199996</v>
      </c>
      <c r="F76" s="21">
        <f>VLOOKUP(A76,'[1]Pivot Grupper'!$A$5:$C$112,3,0)</f>
        <v>0</v>
      </c>
      <c r="G76" s="20">
        <f>VLOOKUP(A76,'[1]Pivot Grupper'!$A$5:$E$112,5,0)</f>
        <v>0</v>
      </c>
      <c r="H76" s="13">
        <v>0</v>
      </c>
      <c r="I76" s="13">
        <f>VLOOKUP(A76,'[1]Pivot Grupper'!$A$5:$D$112,4,0)</f>
        <v>0</v>
      </c>
    </row>
    <row r="77" spans="1:9" x14ac:dyDescent="0.3">
      <c r="A77" s="10">
        <v>119</v>
      </c>
      <c r="B77" s="11" t="s">
        <v>57</v>
      </c>
      <c r="C77" s="11" t="s">
        <v>134</v>
      </c>
      <c r="D77" s="13">
        <f t="shared" si="2"/>
        <v>30644.952587659998</v>
      </c>
      <c r="E77" s="13">
        <f>VLOOKUP(A77,'[1]Pivot Grupper'!$A$5:$B$112,2,0)</f>
        <v>30644.952587659998</v>
      </c>
      <c r="F77" s="21">
        <f>VLOOKUP(A77,'[1]Pivot Grupper'!$A$5:$C$112,3,0)</f>
        <v>0</v>
      </c>
      <c r="G77" s="20">
        <f>VLOOKUP(A77,'[1]Pivot Grupper'!$A$5:$E$112,5,0)</f>
        <v>0</v>
      </c>
      <c r="H77" s="13">
        <v>0</v>
      </c>
      <c r="I77" s="13">
        <f>VLOOKUP(A77,'[1]Pivot Grupper'!$A$5:$D$112,4,0)</f>
        <v>0</v>
      </c>
    </row>
    <row r="78" spans="1:9" x14ac:dyDescent="0.3">
      <c r="A78" s="10">
        <v>120</v>
      </c>
      <c r="B78" s="11" t="s">
        <v>57</v>
      </c>
      <c r="C78" s="11" t="s">
        <v>135</v>
      </c>
      <c r="D78" s="13">
        <f t="shared" si="2"/>
        <v>94878.304499730002</v>
      </c>
      <c r="E78" s="13">
        <f>VLOOKUP(A78,'[1]Pivot Grupper'!$A$5:$B$112,2,0)</f>
        <v>94878.304499730002</v>
      </c>
      <c r="F78" s="21">
        <f>VLOOKUP(A78,'[1]Pivot Grupper'!$A$5:$C$112,3,0)</f>
        <v>0</v>
      </c>
      <c r="G78" s="20">
        <f>VLOOKUP(A78,'[1]Pivot Grupper'!$A$5:$E$112,5,0)</f>
        <v>0</v>
      </c>
      <c r="H78" s="13">
        <v>0</v>
      </c>
      <c r="I78" s="13">
        <f>VLOOKUP(A78,'[1]Pivot Grupper'!$A$5:$D$112,4,0)</f>
        <v>0</v>
      </c>
    </row>
    <row r="79" spans="1:9" x14ac:dyDescent="0.3">
      <c r="A79" s="10">
        <v>121</v>
      </c>
      <c r="B79" s="11" t="s">
        <v>57</v>
      </c>
      <c r="C79" s="11" t="s">
        <v>136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9" x14ac:dyDescent="0.3">
      <c r="A80" s="10">
        <v>123</v>
      </c>
      <c r="B80" s="11" t="s">
        <v>144</v>
      </c>
      <c r="C80" s="11" t="s">
        <v>171</v>
      </c>
      <c r="D80" s="13">
        <f t="shared" si="2"/>
        <v>0</v>
      </c>
      <c r="E80" s="13">
        <v>0</v>
      </c>
      <c r="F80" s="21">
        <v>0</v>
      </c>
      <c r="G80" s="20">
        <v>0</v>
      </c>
      <c r="H80" s="13">
        <v>0</v>
      </c>
      <c r="I80" s="13">
        <v>0</v>
      </c>
    </row>
    <row r="81" spans="1:16383" x14ac:dyDescent="0.3">
      <c r="A81" s="10">
        <v>124</v>
      </c>
      <c r="B81" s="11" t="s">
        <v>61</v>
      </c>
      <c r="C81" s="11" t="s">
        <v>140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</row>
    <row r="82" spans="1:16383" x14ac:dyDescent="0.3">
      <c r="A82" s="10">
        <v>126</v>
      </c>
      <c r="B82" s="11" t="s">
        <v>89</v>
      </c>
      <c r="C82" s="11" t="s">
        <v>139</v>
      </c>
      <c r="D82" s="13">
        <f t="shared" si="2"/>
        <v>0</v>
      </c>
      <c r="E82" s="13">
        <v>0</v>
      </c>
      <c r="F82" s="21">
        <v>0</v>
      </c>
      <c r="G82" s="20">
        <v>0</v>
      </c>
      <c r="H82" s="13">
        <v>0</v>
      </c>
      <c r="I82" s="13">
        <v>0</v>
      </c>
    </row>
    <row r="83" spans="1:16383" x14ac:dyDescent="0.3">
      <c r="A83" s="10">
        <v>128</v>
      </c>
      <c r="B83" s="11" t="s">
        <v>58</v>
      </c>
      <c r="C83" s="11" t="s">
        <v>142</v>
      </c>
      <c r="D83" s="13">
        <f t="shared" si="2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2"/>
      <c r="BA83" s="12"/>
      <c r="BB83" s="16"/>
      <c r="BC83" s="12"/>
      <c r="BD83" s="12"/>
      <c r="BE83" s="16"/>
      <c r="BF83" s="15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  <c r="XEX83" s="11"/>
      <c r="XEY83" s="11"/>
      <c r="XEZ83" s="10"/>
      <c r="XFA83" s="11"/>
      <c r="XFB83" s="11"/>
      <c r="XFC83" s="10"/>
    </row>
    <row r="84" spans="1:16383" x14ac:dyDescent="0.3">
      <c r="A84" s="10">
        <v>129</v>
      </c>
      <c r="B84" s="11" t="s">
        <v>62</v>
      </c>
      <c r="C84" s="11" t="s">
        <v>147</v>
      </c>
      <c r="D84" s="13">
        <f t="shared" si="2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2"/>
      <c r="BA84" s="12"/>
      <c r="BB84" s="16"/>
      <c r="BC84" s="12"/>
      <c r="BD84" s="12"/>
      <c r="BE84" s="16"/>
      <c r="BF84" s="15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  <c r="XEX84" s="11"/>
      <c r="XEY84" s="11"/>
      <c r="XEZ84" s="10"/>
      <c r="XFA84" s="11"/>
      <c r="XFB84" s="11"/>
      <c r="XFC84" s="10"/>
    </row>
    <row r="85" spans="1:16383" x14ac:dyDescent="0.3">
      <c r="A85" s="10">
        <v>130</v>
      </c>
      <c r="B85" s="11" t="s">
        <v>27</v>
      </c>
      <c r="C85" s="11" t="s">
        <v>148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3">
      <c r="A86" s="10">
        <v>131</v>
      </c>
      <c r="B86" s="11" t="s">
        <v>149</v>
      </c>
      <c r="C86" s="11" t="s">
        <v>150</v>
      </c>
      <c r="D86" s="13">
        <f t="shared" si="2"/>
        <v>0</v>
      </c>
      <c r="E86" s="13">
        <v>0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">
      <c r="A87" s="10">
        <v>132</v>
      </c>
      <c r="B87" s="11" t="s">
        <v>151</v>
      </c>
      <c r="C87" s="11" t="s">
        <v>152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16383" x14ac:dyDescent="0.3">
      <c r="A88" s="10">
        <v>133</v>
      </c>
      <c r="B88" s="11" t="s">
        <v>153</v>
      </c>
      <c r="C88" s="11" t="s">
        <v>154</v>
      </c>
      <c r="D88" s="13">
        <f t="shared" si="2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3">
      <c r="A89" s="10">
        <v>134</v>
      </c>
      <c r="B89" s="11" t="s">
        <v>155</v>
      </c>
      <c r="C89" s="11" t="s">
        <v>163</v>
      </c>
      <c r="D89" s="13">
        <f t="shared" si="2"/>
        <v>153015.17007719999</v>
      </c>
      <c r="E89" s="13">
        <f>VLOOKUP(A89,'[1]Pivot Grupper'!$A$5:$B$112,2,0)</f>
        <v>153015.17007719999</v>
      </c>
      <c r="F89" s="21">
        <f>VLOOKUP(A89,'[1]Pivot Grupper'!$A$5:$C$112,3,0)</f>
        <v>0</v>
      </c>
      <c r="G89" s="20">
        <f>VLOOKUP(A89,'[1]Pivot Grupper'!$A$5:$E$112,5,0)</f>
        <v>0</v>
      </c>
      <c r="H89" s="13">
        <v>0</v>
      </c>
      <c r="I89" s="13">
        <f>VLOOKUP(A89,'[1]Pivot Grupper'!$A$5:$D$112,4,0)</f>
        <v>0</v>
      </c>
    </row>
    <row r="90" spans="1:16383" x14ac:dyDescent="0.3">
      <c r="A90" s="10">
        <v>135</v>
      </c>
      <c r="B90" s="11" t="s">
        <v>156</v>
      </c>
      <c r="C90" s="11" t="s">
        <v>164</v>
      </c>
      <c r="D90" s="13">
        <f t="shared" si="2"/>
        <v>0</v>
      </c>
      <c r="E90" s="13">
        <v>0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3">
      <c r="A91" s="10">
        <v>136</v>
      </c>
      <c r="B91" s="11" t="s">
        <v>157</v>
      </c>
      <c r="C91" s="11" t="s">
        <v>158</v>
      </c>
      <c r="D91" s="13">
        <f t="shared" si="2"/>
        <v>0</v>
      </c>
      <c r="E91" s="13">
        <v>0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3">
      <c r="A92" s="22">
        <v>137</v>
      </c>
      <c r="B92" s="23" t="s">
        <v>166</v>
      </c>
      <c r="C92" s="23" t="s">
        <v>172</v>
      </c>
      <c r="D92" s="13"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">
      <c r="A93" s="22">
        <v>138</v>
      </c>
      <c r="B93" s="9" t="s">
        <v>167</v>
      </c>
      <c r="C93" s="23" t="s">
        <v>168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">
      <c r="A94" s="22">
        <v>139</v>
      </c>
      <c r="B94" s="9" t="s">
        <v>58</v>
      </c>
      <c r="C94" s="23" t="s">
        <v>169</v>
      </c>
      <c r="D94" s="13">
        <f t="shared" si="2"/>
        <v>7266.1461224499999</v>
      </c>
      <c r="E94" s="13">
        <f>VLOOKUP(A94,'[1]Pivot Grupper'!$A$5:$B$112,2,0)</f>
        <v>7266.1461224499999</v>
      </c>
      <c r="F94" s="21">
        <f>VLOOKUP(A94,'[1]Pivot Grupper'!$A$5:$C$112,3,0)</f>
        <v>0</v>
      </c>
      <c r="G94" s="20">
        <f>VLOOKUP(A94,'[1]Pivot Grupper'!$A$5:$E$112,5,0)</f>
        <v>0</v>
      </c>
      <c r="H94" s="13">
        <v>0</v>
      </c>
      <c r="I94" s="13">
        <f>VLOOKUP(A94,'[1]Pivot Grupper'!$A$5:$D$112,4,0)</f>
        <v>0</v>
      </c>
    </row>
    <row r="95" spans="1:16383" x14ac:dyDescent="0.3">
      <c r="A95" s="24">
        <v>140</v>
      </c>
      <c r="B95" s="11" t="s">
        <v>176</v>
      </c>
      <c r="C95" s="25" t="s">
        <v>177</v>
      </c>
      <c r="D95" s="13">
        <f t="shared" si="2"/>
        <v>23841.60624203</v>
      </c>
      <c r="E95" s="13">
        <f>VLOOKUP(A95,'[1]Pivot Grupper'!$A$5:$B$112,2,0)</f>
        <v>19853.206912050002</v>
      </c>
      <c r="F95" s="21">
        <f>VLOOKUP(A95,'[1]Pivot Grupper'!$A$5:$C$112,3,0)</f>
        <v>3988.3993299799999</v>
      </c>
      <c r="G95" s="20">
        <f>VLOOKUP(A95,'[1]Pivot Grupper'!$A$5:$E$112,5,0)</f>
        <v>0</v>
      </c>
      <c r="H95" s="13">
        <v>0</v>
      </c>
      <c r="I95" s="13">
        <f>VLOOKUP(A95,'[1]Pivot Grupper'!$A$5:$D$112,4,0)</f>
        <v>0</v>
      </c>
    </row>
    <row r="96" spans="1:16383" x14ac:dyDescent="0.3">
      <c r="A96" s="24">
        <v>141</v>
      </c>
      <c r="B96" s="11" t="s">
        <v>178</v>
      </c>
      <c r="C96" s="25" t="s">
        <v>179</v>
      </c>
      <c r="D96" s="13">
        <f t="shared" si="2"/>
        <v>0</v>
      </c>
      <c r="E96" s="13">
        <v>0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">
      <c r="A97" s="24">
        <v>142</v>
      </c>
      <c r="B97" s="11" t="s">
        <v>182</v>
      </c>
      <c r="C97" s="25" t="s">
        <v>183</v>
      </c>
      <c r="D97" s="26">
        <f t="shared" si="2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">
      <c r="A98" s="26">
        <v>143</v>
      </c>
      <c r="B98" s="11" t="s">
        <v>184</v>
      </c>
      <c r="C98" s="11" t="s">
        <v>185</v>
      </c>
      <c r="D98" s="26">
        <f t="shared" si="2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">
      <c r="C99" s="19" t="s">
        <v>143</v>
      </c>
      <c r="D99" s="27">
        <f t="shared" ref="D99:I99" si="3">SUM(D5:D98)</f>
        <v>7164024.9847100507</v>
      </c>
      <c r="E99" s="27">
        <f t="shared" si="3"/>
        <v>5075245.7324535595</v>
      </c>
      <c r="F99" s="27">
        <f t="shared" si="3"/>
        <v>736402.7884839701</v>
      </c>
      <c r="G99" s="27">
        <f t="shared" si="3"/>
        <v>1337236.4749298601</v>
      </c>
      <c r="H99" s="27">
        <f t="shared" si="3"/>
        <v>0</v>
      </c>
      <c r="I99" s="27">
        <f t="shared" si="3"/>
        <v>15139.988842659999</v>
      </c>
    </row>
  </sheetData>
  <autoFilter ref="A4:I99" xr:uid="{6983B1F4-8AD6-4337-B6F7-21C674182F86}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Augusti</vt:lpstr>
      <vt:lpstr>Augusti!Utskriftsområde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2023-09-05T08:43:09Z</dcterms:modified>
</cp:coreProperties>
</file>