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8_{14E78F4C-D93E-4FFC-92BD-5383AEC99678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5" i="1"/>
  <c r="D105" i="1" l="1"/>
</calcChain>
</file>

<file path=xl/sharedStrings.xml><?xml version="1.0" encoding="utf-8"?>
<sst xmlns="http://schemas.openxmlformats.org/spreadsheetml/2006/main" count="916" uniqueCount="343">
  <si>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</si>
  <si>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</si>
  <si>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</si>
  <si>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</si>
  <si>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</si>
  <si>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</si>
  <si>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</si>
  <si>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</si>
  <si>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</si>
  <si>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</si>
  <si>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</si>
  <si>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</si>
  <si>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</si>
  <si>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</si>
  <si>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</si>
  <si>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</si>
  <si>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</si>
  <si>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</si>
  <si>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</si>
  <si>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</si>
  <si>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</si>
  <si>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</si>
  <si>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</si>
  <si>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</si>
  <si>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</si>
  <si>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</si>
  <si>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</si>
  <si>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</si>
  <si>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</si>
  <si>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</si>
  <si>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</si>
  <si>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</si>
  <si>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</si>
  <si>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</si>
  <si>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</si>
  <si>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</si>
  <si>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</si>
  <si>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</si>
  <si>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</si>
  <si>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</si>
  <si>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</si>
  <si>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</si>
  <si>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</si>
  <si>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</si>
  <si>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</si>
  <si>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</si>
  <si>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</si>
  <si>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</si>
  <si>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</si>
  <si>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</si>
  <si>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</si>
  <si>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</si>
  <si>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</si>
  <si>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</si>
  <si>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</si>
  <si>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</si>
  <si>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</si>
  <si>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</si>
  <si>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</si>
  <si>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</si>
  <si>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</si>
  <si>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</si>
  <si>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</si>
  <si>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</si>
  <si>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</si>
  <si>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</si>
  <si>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</si>
  <si>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</si>
  <si>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</si>
  <si>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</si>
  <si>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</si>
  <si>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</si>
  <si>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</si>
  <si>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</si>
  <si>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</si>
  <si>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</si>
  <si>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</si>
  <si>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</si>
  <si>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</si>
  <si>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</si>
  <si>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</si>
  <si>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</si>
  <si>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</si>
  <si>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</si>
  <si>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</si>
  <si>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</si>
  <si>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</si>
  <si>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</si>
  <si>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</si>
  <si>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</si>
  <si>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</si>
  <si>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</si>
  <si>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</si>
  <si>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</si>
  <si>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</si>
  <si>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</si>
  <si>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</si>
  <si>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</si>
  <si>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</si>
  <si>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</si>
  <si>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</si>
  <si>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</si>
  <si>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</si>
  <si>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</si>
  <si>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</si>
  <si>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</si>
  <si>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</si>
  <si>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</si>
  <si>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</si>
  <si>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</si>
  <si>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</si>
  <si>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</si>
  <si>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</si>
  <si>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</si>
  <si>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</si>
  <si>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</si>
  <si>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</si>
  <si>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</si>
  <si>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</si>
  <si>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</si>
  <si>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</si>
  <si>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</si>
  <si>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</si>
  <si>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</si>
  <si>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</si>
  <si>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</si>
  <si>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</si>
  <si>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</si>
  <si>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</si>
  <si>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</si>
  <si>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</si>
  <si>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</si>
  <si>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</si>
  <si>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</si>
  <si>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</si>
  <si>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</si>
  <si>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</si>
  <si>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</si>
  <si>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</si>
  <si>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</si>
  <si>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</si>
  <si>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</si>
  <si>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</si>
  <si>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</si>
  <si>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</si>
  <si>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</si>
  <si>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</si>
  <si>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</si>
  <si>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</si>
  <si>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</si>
  <si>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</si>
  <si>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</si>
  <si>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</si>
  <si>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</si>
  <si>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</si>
  <si>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</si>
  <si>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</si>
  <si>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</si>
  <si>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</si>
  <si>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</si>
  <si>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</si>
  <si>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</si>
  <si>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</si>
  <si>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</si>
  <si>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</si>
  <si>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</si>
  <si>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</si>
  <si>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</si>
  <si>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</si>
  <si>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</si>
  <si>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</si>
  <si>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</si>
  <si>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</si>
  <si>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</si>
  <si>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</si>
  <si>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</si>
  <si>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</si>
  <si>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</si>
  <si>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</si>
  <si>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</si>
  <si>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</si>
  <si>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</si>
  <si>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</si>
  <si>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</si>
  <si>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</si>
  <si>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</si>
  <si>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</si>
  <si>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</si>
  <si>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</si>
  <si>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</si>
  <si>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</si>
  <si>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</si>
  <si>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</si>
  <si>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</si>
  <si>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</si>
  <si>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</si>
  <si>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</si>
  <si>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</si>
  <si>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</si>
  <si>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</si>
  <si>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</si>
  <si>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</si>
  <si>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</si>
  <si>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</si>
  <si>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</si>
  <si>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</si>
  <si>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</si>
  <si>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</si>
  <si>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</si>
  <si>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</si>
  <si>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</si>
  <si>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</si>
  <si>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</si>
  <si>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</si>
  <si>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</si>
  <si>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</si>
  <si>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</si>
  <si>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</si>
  <si>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</si>
  <si>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</si>
  <si>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</si>
  <si>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</si>
  <si>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</si>
  <si>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</si>
  <si>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</si>
  <si>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</si>
  <si>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</si>
  <si>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</si>
  <si>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</si>
  <si>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</si>
  <si>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</si>
  <si>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</si>
  <si>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</si>
  <si>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</si>
  <si>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</si>
  <si>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</si>
  <si>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</si>
  <si>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</si>
  <si>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</si>
  <si>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</si>
  <si>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</si>
  <si>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</si>
  <si>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</si>
  <si>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</si>
  <si>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</si>
  <si>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</si>
  <si>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</si>
  <si>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</si>
  <si>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</si>
  <si>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</si>
  <si>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</si>
  <si>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</si>
  <si>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</si>
  <si>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</si>
  <si>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</si>
  <si>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</si>
  <si>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</si>
  <si>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</si>
  <si>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</si>
  <si>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</si>
  <si>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</si>
  <si>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</si>
  <si>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</si>
  <si>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</si>
  <si>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</si>
  <si>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</si>
  <si>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</si>
  <si>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</si>
  <si>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</si>
  <si>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</si>
  <si>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</si>
  <si>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</si>
  <si>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</si>
  <si>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</si>
  <si>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</si>
  <si>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</si>
  <si>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</si>
  <si>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7327605</t>
  </si>
  <si>
    <t>7289535</t>
  </si>
  <si>
    <t>Dekk Haugesund AS</t>
  </si>
  <si>
    <t>SVEIO</t>
  </si>
  <si>
    <t>8146419</t>
  </si>
  <si>
    <t>Dekklageret avd. Sandnessjøen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</si>
  <si>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</si>
  <si>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</si>
  <si>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</si>
  <si>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</si>
  <si>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</si>
  <si>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</si>
  <si>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7319360</t>
  </si>
  <si>
    <t>L$RDAL</t>
  </si>
  <si>
    <t>Fløgo Dekk og Maskin AS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</si>
  <si>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</si>
  <si>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</si>
  <si>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</si>
  <si>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</si>
  <si>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</si>
  <si>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</si>
  <si>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</si>
  <si>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</si>
  <si>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</si>
  <si>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</si>
  <si>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</si>
  <si>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</si>
  <si>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</si>
  <si>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</si>
  <si>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</si>
  <si>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</si>
  <si>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</si>
  <si>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</si>
  <si>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</si>
  <si>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</si>
  <si>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</si>
  <si>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</si>
  <si>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Ikke i bruk</t>
  </si>
  <si>
    <t>FAGDEKK Omsetningsrapportering desember måned 2023</t>
  </si>
  <si>
    <t>Month 12.2023</t>
  </si>
  <si>
    <t>Material Handling Ti</t>
  </si>
  <si>
    <t>Agricultural Tires</t>
  </si>
  <si>
    <t>Team Verksted Lærdal-5020</t>
  </si>
  <si>
    <t>Smart Dekk AS avd Søreide</t>
  </si>
  <si>
    <t>SØREIDGREND</t>
  </si>
  <si>
    <t>SANDVIKEN</t>
  </si>
  <si>
    <t>7319312</t>
  </si>
  <si>
    <t>7333810</t>
  </si>
  <si>
    <t>7336378</t>
  </si>
  <si>
    <t>7337358</t>
  </si>
  <si>
    <t>Trøndelag Bilrekvisita AS</t>
  </si>
  <si>
    <t>7337455</t>
  </si>
  <si>
    <t>7337626</t>
  </si>
  <si>
    <t>Alfa Dekk AS Bryne</t>
  </si>
  <si>
    <t>7337637</t>
  </si>
  <si>
    <t>Alfa Dekk AS Sandnes</t>
  </si>
  <si>
    <t>SANDNES</t>
  </si>
  <si>
    <t>Havna Auto AS</t>
  </si>
  <si>
    <t>HUNNDALEN</t>
  </si>
  <si>
    <t>OPPAKER</t>
  </si>
  <si>
    <t>7327935</t>
  </si>
  <si>
    <t>Team Verksted Skjåk-8020</t>
  </si>
  <si>
    <t>NESTTUN</t>
  </si>
  <si>
    <t>7332142</t>
  </si>
  <si>
    <t>FTP 01.01.2023 -  31.12.2023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</si>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</sst>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56">
    <xf numFmtId="0" fontId="0" fillId="0" borderId="0"/>
    <xf numFmtId="0" fontId="9" fillId="0" borderId="0"/>
    <xf numFmtId="4" fontId="10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0" fillId="24" borderId="7" applyNumberFormat="0" applyFont="0" applyAlignment="0" applyProtection="0"/>
    <xf numFmtId="0" fontId="29" fillId="27" borderId="13" applyNumberFormat="0" applyAlignment="0" applyProtection="0"/>
    <xf numFmtId="4" fontId="10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0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0" fillId="56" borderId="7" applyNumberFormat="0" applyProtection="0">
      <alignment horizontal="left" vertical="center" indent="1"/>
    </xf>
    <xf numFmtId="4" fontId="10" fillId="33" borderId="7" applyNumberFormat="0" applyProtection="0">
      <alignment horizontal="right" vertical="center"/>
    </xf>
    <xf numFmtId="4" fontId="10" fillId="34" borderId="7" applyNumberFormat="0" applyProtection="0">
      <alignment horizontal="right" vertical="center"/>
    </xf>
    <xf numFmtId="4" fontId="10" fillId="35" borderId="15" applyNumberFormat="0" applyProtection="0">
      <alignment horizontal="right" vertical="center"/>
    </xf>
    <xf numFmtId="4" fontId="10" fillId="36" borderId="7" applyNumberFormat="0" applyProtection="0">
      <alignment horizontal="right" vertical="center"/>
    </xf>
    <xf numFmtId="4" fontId="10" fillId="37" borderId="7" applyNumberFormat="0" applyProtection="0">
      <alignment horizontal="right" vertical="center"/>
    </xf>
    <xf numFmtId="4" fontId="10" fillId="38" borderId="7" applyNumberFormat="0" applyProtection="0">
      <alignment horizontal="right" vertical="center"/>
    </xf>
    <xf numFmtId="4" fontId="10" fillId="39" borderId="7" applyNumberFormat="0" applyProtection="0">
      <alignment horizontal="right" vertical="center"/>
    </xf>
    <xf numFmtId="4" fontId="10" fillId="40" borderId="7" applyNumberFormat="0" applyProtection="0">
      <alignment horizontal="right" vertical="center"/>
    </xf>
    <xf numFmtId="4" fontId="10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0" fillId="51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10" fillId="43" borderId="7" applyNumberFormat="0" applyProtection="0">
      <alignment horizontal="right" vertical="center"/>
    </xf>
    <xf numFmtId="4" fontId="10" fillId="44" borderId="15" applyNumberFormat="0" applyProtection="0">
      <alignment horizontal="left" vertical="center" indent="1"/>
    </xf>
    <xf numFmtId="4" fontId="10" fillId="43" borderId="15" applyNumberFormat="0" applyProtection="0">
      <alignment horizontal="left" vertical="center" indent="1"/>
    </xf>
    <xf numFmtId="0" fontId="10" fillId="57" borderId="7" applyNumberFormat="0" applyProtection="0">
      <alignment horizontal="left" vertical="center" indent="1"/>
    </xf>
    <xf numFmtId="0" fontId="10" fillId="57" borderId="14" applyNumberFormat="0" applyProtection="0">
      <alignment horizontal="left" vertical="top" indent="1"/>
    </xf>
    <xf numFmtId="0" fontId="10" fillId="4" borderId="7" applyNumberFormat="0" applyProtection="0">
      <alignment horizontal="left" vertical="center" indent="1"/>
    </xf>
    <xf numFmtId="0" fontId="10" fillId="4" borderId="14" applyNumberFormat="0" applyProtection="0">
      <alignment horizontal="left" vertical="top" indent="1"/>
    </xf>
    <xf numFmtId="0" fontId="10" fillId="58" borderId="7" applyNumberFormat="0" applyProtection="0">
      <alignment horizontal="left" vertical="center" indent="1"/>
    </xf>
    <xf numFmtId="0" fontId="10" fillId="58" borderId="14" applyNumberFormat="0" applyProtection="0">
      <alignment horizontal="left" vertical="top" indent="1"/>
    </xf>
    <xf numFmtId="0" fontId="10" fillId="59" borderId="7" applyNumberFormat="0" applyProtection="0">
      <alignment horizontal="left" vertical="center" indent="1"/>
    </xf>
    <xf numFmtId="0" fontId="10" fillId="59" borderId="14" applyNumberFormat="0" applyProtection="0">
      <alignment horizontal="left" vertical="top" indent="1"/>
    </xf>
    <xf numFmtId="0" fontId="10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0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0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0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38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1" fontId="7" fillId="3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4" xfId="0" applyBorder="1"/>
    <xf numFmtId="0" fontId="10" fillId="4" borderId="7" xfId="2" quotePrefix="1" applyNumberFormat="1">
      <alignment horizontal="left" vertical="center" indent="1"/>
    </xf>
    <xf numFmtId="49" fontId="8" fillId="2" borderId="3" xfId="0" applyNumberFormat="1" applyFont="1" applyFill="1" applyBorder="1"/>
    <xf numFmtId="2" fontId="11" fillId="2" borderId="4" xfId="0" applyNumberFormat="1" applyFont="1" applyFill="1" applyBorder="1"/>
    <xf numFmtId="4" fontId="0" fillId="0" borderId="0" xfId="0" applyNumberFormat="1"/>
    <xf numFmtId="0" fontId="33" fillId="53" borderId="0" xfId="113" applyFont="1" applyFill="1"/>
    <xf numFmtId="3" fontId="10" fillId="0" borderId="7" xfId="78" applyNumberFormat="1">
      <alignment horizontal="right" vertical="center"/>
    </xf>
    <xf numFmtId="164" fontId="10" fillId="0" borderId="7" xfId="78" applyNumberFormat="1">
      <alignment horizontal="right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3" borderId="3" xfId="0" applyFill="1" applyBorder="1"/>
    <xf numFmtId="0" fontId="33" fillId="53" borderId="19" xfId="113" applyFont="1" applyFill="1" applyBorder="1"/>
    <xf numFmtId="0" fontId="10" fillId="54" borderId="7" xfId="46" quotePrefix="1" applyNumberFormat="1">
      <alignment horizontal="left" vertical="center" indent="1"/>
    </xf>
    <xf numFmtId="0" fontId="10" fillId="56" borderId="7" xfId="48" quotePrefix="1" applyNumberFormat="1">
      <alignment horizontal="left" vertical="center" indent="1"/>
    </xf>
    <xf numFmtId="164" fontId="10" fillId="54" borderId="7" xfId="44" applyNumberFormat="1">
      <alignment vertic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56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2" xr:uid="{73C30AD5-FE8F-4360-A52D-945F42EA8D94}"/>
    <cellStyle name="Accent1 27" xfId="253" xr:uid="{E0696B75-BD20-421F-B528-C4C292F8C3AF}"/>
    <cellStyle name="Accent1 28" xfId="254" xr:uid="{5FC88561-34E9-4598-B141-958069730DF0}"/>
    <cellStyle name="Accent1 29" xfId="255" xr:uid="{C6E5BF41-256E-4146-95E9-C15A7C76A01D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CA1C1E04-F15E-4A39-B323-84B88BAD9EFD}"/>
    <cellStyle name="Accent2 27" xfId="251" xr:uid="{AD1A7876-205C-4632-BC63-CA2A64D12486}"/>
    <cellStyle name="Accent2 28" xfId="233" xr:uid="{23D534E8-FC31-4EDA-8F02-550EE07E6272}"/>
    <cellStyle name="Accent2 29" xfId="252" xr:uid="{066D8D8E-0977-4A5F-9D2C-C9C64CE84C2A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6" xr:uid="{9D354A25-AA53-4EEA-A597-D07623AFC5B8}"/>
    <cellStyle name="Accent3 27" xfId="249" xr:uid="{356FB39B-95E6-4145-B527-0A44A08467B1}"/>
    <cellStyle name="Accent3 28" xfId="235" xr:uid="{9A3EE76B-EE0E-454F-849F-AA579578B1B9}"/>
    <cellStyle name="Accent3 29" xfId="250" xr:uid="{53AB2DD8-5DA3-411A-BA9C-41D0E8BABE8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8" xr:uid="{F74D6800-F2D4-429C-B099-D54B77472613}"/>
    <cellStyle name="Accent4 27" xfId="248" xr:uid="{F4E907D2-B616-4A4E-9DC4-1DB8EE56034D}"/>
    <cellStyle name="Accent4 28" xfId="237" xr:uid="{3A5701F9-2F65-4950-9D55-77D4F704C879}"/>
    <cellStyle name="Accent4 29" xfId="247" xr:uid="{B276045C-E580-4B8E-B5E1-F6AEC58ACE8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9" xr:uid="{0382B1CE-E659-4A14-B00E-6B4ADBA067E8}"/>
    <cellStyle name="Accent5 27" xfId="246" xr:uid="{EA002590-C1A3-4509-87AE-551532DC64AB}"/>
    <cellStyle name="Accent5 28" xfId="240" xr:uid="{27206B01-BF76-4AFD-B12B-CCF130224E3F}"/>
    <cellStyle name="Accent5 29" xfId="245" xr:uid="{CFE7C7CD-28C4-4A66-8BBE-2A53332B62A4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1" xr:uid="{74D4297A-CB72-4FA3-9088-8F16CD53644F}"/>
    <cellStyle name="Accent6 27" xfId="244" xr:uid="{C635A79F-987D-4137-8C5D-959CB6CEAD81}"/>
    <cellStyle name="Accent6 28" xfId="242" xr:uid="{06B68C0E-B8C8-404C-9146-0F7AC3B00228}"/>
    <cellStyle name="Accent6 29" xfId="243" xr:uid="{16B81B56-57E1-4A84-82D0-2EFBB47F2307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X105"/>
  <sheetViews>
    <sheetView tabSelected="1" workbookViewId="0">
      <pane ySplit="4" topLeftCell="A5" activePane="bottomLeft" state="frozen"/>
      <selection activeCell="B1" sqref="B1"/>
      <selection pane="bottomLeft" activeCell="D3" sqref="D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26" width="10.54296875"/>
  </cols>
  <sheetData>
    <row r="1" spans="1:4" ht="37.5" thickBot="1" x14ac:dyDescent="1.1000000000000001">
      <c r="A1" s="1"/>
      <c r="B1" s="35" t="s">
        <v>315</v>
      </c>
      <c r="C1" s="36"/>
      <c r="D1" s="37"/>
    </row>
    <row r="2" spans="1:4" ht="37" x14ac:dyDescent="1.05">
      <c r="A2" s="1"/>
      <c r="B2" s="2"/>
      <c r="C2" s="3" t="s">
        <v>286</v>
      </c>
      <c r="D2" s="16" t="s">
        <v>342</v>
      </c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111</v>
      </c>
      <c r="B4" s="6" t="s">
        <v>0</v>
      </c>
      <c r="C4" s="6" t="s">
        <v>1</v>
      </c>
      <c r="D4" s="7" t="s">
        <v>154</v>
      </c>
    </row>
    <row r="5" spans="1:4" x14ac:dyDescent="0.35">
      <c r="A5" s="8">
        <v>1</v>
      </c>
      <c r="B5" s="9" t="s">
        <v>2</v>
      </c>
      <c r="C5" s="9" t="s">
        <v>3</v>
      </c>
      <c r="D5" s="18">
        <f>IFERROR(VLOOKUP(A5,'PointS 8%'!$B$4:$G$81,5,0),0)</f>
        <v>0</v>
      </c>
    </row>
    <row r="6" spans="1:4" x14ac:dyDescent="0.35">
      <c r="A6" s="8">
        <v>3</v>
      </c>
      <c r="B6" s="9" t="s">
        <v>4</v>
      </c>
      <c r="C6" s="9" t="s">
        <v>5</v>
      </c>
      <c r="D6" s="18">
        <f>IFERROR(VLOOKUP(A6,'PointS 8%'!$B$4:$G$81,5,0),0)</f>
        <v>0</v>
      </c>
    </row>
    <row r="7" spans="1:4" x14ac:dyDescent="0.35">
      <c r="A7" s="8">
        <v>5</v>
      </c>
      <c r="B7" s="9" t="s">
        <v>6</v>
      </c>
      <c r="C7" s="9" t="s">
        <v>7</v>
      </c>
      <c r="D7" s="18">
        <f>IFERROR(VLOOKUP(A7,'PointS 8%'!$B$4:$G$81,5,0),0)</f>
        <v>0</v>
      </c>
    </row>
    <row r="8" spans="1:4" x14ac:dyDescent="0.35">
      <c r="A8" s="10">
        <v>6</v>
      </c>
      <c r="B8" s="11" t="s">
        <v>8</v>
      </c>
      <c r="C8" s="11" t="s">
        <v>9</v>
      </c>
      <c r="D8" s="18">
        <f>IFERROR(VLOOKUP(A8,'PointS 8%'!$B$4:$G$81,5,0),0)</f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8">
        <f>IFERROR(VLOOKUP(A9,'PointS 8%'!$B$4:$G$81,5,0),0)</f>
        <v>0</v>
      </c>
    </row>
    <row r="10" spans="1:4" x14ac:dyDescent="0.35">
      <c r="A10" s="8">
        <v>8</v>
      </c>
      <c r="B10" s="9" t="s">
        <v>12</v>
      </c>
      <c r="C10" s="9" t="s">
        <v>13</v>
      </c>
      <c r="D10" s="18">
        <f>IFERROR(VLOOKUP(A10,'PointS 8%'!$B$4:$G$81,5,0),0)</f>
        <v>0</v>
      </c>
    </row>
    <row r="11" spans="1:4" x14ac:dyDescent="0.35">
      <c r="A11" s="10">
        <v>11</v>
      </c>
      <c r="B11" s="11" t="s">
        <v>15</v>
      </c>
      <c r="C11" s="11" t="s">
        <v>16</v>
      </c>
      <c r="D11" s="18">
        <f>IFERROR(VLOOKUP(A11,'PointS 8%'!$B$4:$G$81,5,0),0)</f>
        <v>0</v>
      </c>
    </row>
    <row r="12" spans="1:4" x14ac:dyDescent="0.35">
      <c r="A12" s="8">
        <v>15</v>
      </c>
      <c r="B12" s="9" t="s">
        <v>17</v>
      </c>
      <c r="C12" s="9" t="s">
        <v>291</v>
      </c>
      <c r="D12" s="18">
        <f>IFERROR(VLOOKUP(A12,'PointS 8%'!$B$4:$G$81,5,0),0)</f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8">
        <f>IFERROR(VLOOKUP(A13,'PointS 8%'!$B$4:$G$81,5,0),0)</f>
        <v>0</v>
      </c>
    </row>
    <row r="14" spans="1:4" x14ac:dyDescent="0.35">
      <c r="A14" s="8">
        <v>17</v>
      </c>
      <c r="B14" s="11" t="s">
        <v>297</v>
      </c>
      <c r="C14" s="11" t="s">
        <v>296</v>
      </c>
      <c r="D14" s="18">
        <f>IFERROR(VLOOKUP(A14,'PointS 8%'!$B$4:$G$81,5,0),0)</f>
        <v>0</v>
      </c>
    </row>
    <row r="15" spans="1:4" x14ac:dyDescent="0.35">
      <c r="A15" s="8">
        <v>18</v>
      </c>
      <c r="B15" s="11" t="s">
        <v>20</v>
      </c>
      <c r="C15" s="11" t="s">
        <v>21</v>
      </c>
      <c r="D15" s="18">
        <f>IFERROR(VLOOKUP(A15,'PointS 8%'!$B$4:$G$81,5,0),0)</f>
        <v>0</v>
      </c>
    </row>
    <row r="16" spans="1:4" x14ac:dyDescent="0.35">
      <c r="A16" s="10">
        <v>20</v>
      </c>
      <c r="B16" s="11" t="s">
        <v>22</v>
      </c>
      <c r="C16" s="11" t="s">
        <v>23</v>
      </c>
      <c r="D16" s="18">
        <f>IFERROR(VLOOKUP(A16,'PointS 8%'!$B$4:$G$81,5,0),0)</f>
        <v>0</v>
      </c>
    </row>
    <row r="17" spans="1:4" x14ac:dyDescent="0.35">
      <c r="A17" s="8">
        <v>21</v>
      </c>
      <c r="B17" s="11" t="s">
        <v>24</v>
      </c>
      <c r="C17" s="11" t="s">
        <v>25</v>
      </c>
      <c r="D17" s="18">
        <f>IFERROR(VLOOKUP(A17,'PointS 8%'!$B$4:$G$81,5,0),0)</f>
        <v>0</v>
      </c>
    </row>
    <row r="18" spans="1:4" x14ac:dyDescent="0.35">
      <c r="A18" s="10">
        <v>23</v>
      </c>
      <c r="B18" s="11" t="s">
        <v>27</v>
      </c>
      <c r="C18" s="11" t="s">
        <v>28</v>
      </c>
      <c r="D18" s="18">
        <f>IFERROR(VLOOKUP(A18,'PointS 8%'!$B$4:$G$81,5,0),0)</f>
        <v>0</v>
      </c>
    </row>
    <row r="19" spans="1:4" x14ac:dyDescent="0.35">
      <c r="A19" s="10">
        <v>24</v>
      </c>
      <c r="B19" s="11" t="s">
        <v>29</v>
      </c>
      <c r="C19" s="11" t="s">
        <v>30</v>
      </c>
      <c r="D19" s="18">
        <f>IFERROR(VLOOKUP(A19,'PointS 8%'!$B$4:$G$81,5,0),0)</f>
        <v>0</v>
      </c>
    </row>
    <row r="20" spans="1:4" x14ac:dyDescent="0.35">
      <c r="A20" s="10">
        <v>25</v>
      </c>
      <c r="B20" s="11" t="s">
        <v>31</v>
      </c>
      <c r="C20" s="11" t="s">
        <v>32</v>
      </c>
      <c r="D20" s="18">
        <f>IFERROR(VLOOKUP(A20,'PointS 8%'!$B$4:$G$81,5,0),0)</f>
        <v>0</v>
      </c>
    </row>
    <row r="21" spans="1:4" x14ac:dyDescent="0.35">
      <c r="A21" s="10">
        <v>28</v>
      </c>
      <c r="B21" s="11" t="s">
        <v>33</v>
      </c>
      <c r="C21" s="11" t="s">
        <v>34</v>
      </c>
      <c r="D21" s="18">
        <f>IFERROR(VLOOKUP(A21,'PointS 8%'!$B$4:$G$81,5,0),0)</f>
        <v>0</v>
      </c>
    </row>
    <row r="22" spans="1:4" x14ac:dyDescent="0.35">
      <c r="A22" s="10">
        <v>30</v>
      </c>
      <c r="B22" s="11" t="s">
        <v>35</v>
      </c>
      <c r="C22" s="11" t="s">
        <v>36</v>
      </c>
      <c r="D22" s="18">
        <f>IFERROR(VLOOKUP(A22,'PointS 8%'!$B$4:$G$81,5,0),0)</f>
        <v>0</v>
      </c>
    </row>
    <row r="23" spans="1:4" x14ac:dyDescent="0.35">
      <c r="A23" s="10">
        <v>31</v>
      </c>
      <c r="B23" s="11" t="s">
        <v>37</v>
      </c>
      <c r="C23" s="11" t="s">
        <v>38</v>
      </c>
      <c r="D23" s="18">
        <f>IFERROR(VLOOKUP(A23,'PointS 8%'!$B$4:$G$81,5,0),0)</f>
        <v>0</v>
      </c>
    </row>
    <row r="24" spans="1:4" x14ac:dyDescent="0.35">
      <c r="A24" s="10">
        <v>32</v>
      </c>
      <c r="B24" s="11" t="s">
        <v>39</v>
      </c>
      <c r="C24" s="11" t="s">
        <v>40</v>
      </c>
      <c r="D24" s="18">
        <f>IFERROR(VLOOKUP(A24,'PointS 8%'!$B$4:$G$81,5,0),0)</f>
        <v>0</v>
      </c>
    </row>
    <row r="25" spans="1:4" x14ac:dyDescent="0.35">
      <c r="A25" s="10">
        <v>36</v>
      </c>
      <c r="B25" s="11" t="s">
        <v>42</v>
      </c>
      <c r="C25" s="11" t="s">
        <v>43</v>
      </c>
      <c r="D25" s="18">
        <f>IFERROR(VLOOKUP(A25,'PointS 8%'!$B$4:$G$81,5,0),0)</f>
        <v>0</v>
      </c>
    </row>
    <row r="26" spans="1:4" x14ac:dyDescent="0.35">
      <c r="A26" s="10">
        <v>37</v>
      </c>
      <c r="B26" s="11" t="s">
        <v>44</v>
      </c>
      <c r="C26" s="11" t="s">
        <v>45</v>
      </c>
      <c r="D26" s="18">
        <f>IFERROR(VLOOKUP(A26,'PointS 8%'!$B$4:$G$81,5,0),0)</f>
        <v>0</v>
      </c>
    </row>
    <row r="27" spans="1:4" x14ac:dyDescent="0.35">
      <c r="A27" s="10">
        <v>38</v>
      </c>
      <c r="B27" s="11" t="s">
        <v>46</v>
      </c>
      <c r="C27" s="11" t="s">
        <v>47</v>
      </c>
      <c r="D27" s="18">
        <f>IFERROR(VLOOKUP(A27,'PointS 8%'!$B$4:$G$81,5,0),0)</f>
        <v>0</v>
      </c>
    </row>
    <row r="28" spans="1:4" x14ac:dyDescent="0.35">
      <c r="A28" s="10">
        <v>39</v>
      </c>
      <c r="B28" s="11" t="s">
        <v>48</v>
      </c>
      <c r="C28" s="11" t="s">
        <v>49</v>
      </c>
      <c r="D28" s="18">
        <f>IFERROR(VLOOKUP(A28,'PointS 8%'!$B$4:$G$81,5,0),0)</f>
        <v>0</v>
      </c>
    </row>
    <row r="29" spans="1:4" x14ac:dyDescent="0.35">
      <c r="A29" s="10">
        <v>40</v>
      </c>
      <c r="B29" s="11" t="s">
        <v>50</v>
      </c>
      <c r="C29" s="11" t="s">
        <v>51</v>
      </c>
      <c r="D29" s="18">
        <f>IFERROR(VLOOKUP(A29,'PointS 8%'!$B$4:$G$81,5,0),0)</f>
        <v>0</v>
      </c>
    </row>
    <row r="30" spans="1:4" x14ac:dyDescent="0.35">
      <c r="A30" s="10">
        <v>41</v>
      </c>
      <c r="B30" s="11" t="s">
        <v>52</v>
      </c>
      <c r="C30" s="11" t="s">
        <v>53</v>
      </c>
      <c r="D30" s="18">
        <f>IFERROR(VLOOKUP(A30,'PointS 8%'!$B$4:$G$81,5,0),0)</f>
        <v>43392.800000000003</v>
      </c>
    </row>
    <row r="31" spans="1:4" x14ac:dyDescent="0.35">
      <c r="A31" s="10">
        <v>42</v>
      </c>
      <c r="B31" s="11" t="s">
        <v>54</v>
      </c>
      <c r="C31" s="11" t="s">
        <v>55</v>
      </c>
      <c r="D31" s="18">
        <f>IFERROR(VLOOKUP(A31,'PointS 8%'!$B$4:$G$81,5,0),0)</f>
        <v>0</v>
      </c>
    </row>
    <row r="32" spans="1:4" x14ac:dyDescent="0.35">
      <c r="A32" s="10">
        <v>50</v>
      </c>
      <c r="B32" s="11" t="s">
        <v>58</v>
      </c>
      <c r="C32" s="11" t="s">
        <v>59</v>
      </c>
      <c r="D32" s="18">
        <f>IFERROR(VLOOKUP(A32,'PointS 8%'!$B$4:$G$81,5,0),0)</f>
        <v>0</v>
      </c>
    </row>
    <row r="33" spans="1:4" x14ac:dyDescent="0.35">
      <c r="A33" s="10">
        <v>54</v>
      </c>
      <c r="B33" s="11" t="s">
        <v>61</v>
      </c>
      <c r="C33" s="11" t="s">
        <v>62</v>
      </c>
      <c r="D33" s="18">
        <f>IFERROR(VLOOKUP(A33,'PointS 8%'!$B$4:$G$81,5,0),0)</f>
        <v>0</v>
      </c>
    </row>
    <row r="34" spans="1:4" x14ac:dyDescent="0.35">
      <c r="A34" s="10">
        <v>57</v>
      </c>
      <c r="B34" s="11" t="s">
        <v>63</v>
      </c>
      <c r="C34" s="11" t="s">
        <v>64</v>
      </c>
      <c r="D34" s="18">
        <f>IFERROR(VLOOKUP(A34,'PointS 8%'!$B$4:$G$81,5,0),0)</f>
        <v>0</v>
      </c>
    </row>
    <row r="35" spans="1:4" x14ac:dyDescent="0.35">
      <c r="A35" s="10">
        <v>58</v>
      </c>
      <c r="B35" s="11" t="s">
        <v>65</v>
      </c>
      <c r="C35" s="11" t="s">
        <v>66</v>
      </c>
      <c r="D35" s="18">
        <f>IFERROR(VLOOKUP(A35,'PointS 8%'!$B$4:$G$81,5,0),0)</f>
        <v>2876.8</v>
      </c>
    </row>
    <row r="36" spans="1:4" x14ac:dyDescent="0.35">
      <c r="A36" s="10">
        <v>59</v>
      </c>
      <c r="B36" s="11" t="s">
        <v>67</v>
      </c>
      <c r="C36" s="11" t="s">
        <v>68</v>
      </c>
      <c r="D36" s="18">
        <f>IFERROR(VLOOKUP(A36,'PointS 8%'!$B$4:$G$81,5,0),0)</f>
        <v>4114.32</v>
      </c>
    </row>
    <row r="37" spans="1:4" x14ac:dyDescent="0.35">
      <c r="A37" s="10">
        <v>60</v>
      </c>
      <c r="B37" s="11" t="s">
        <v>69</v>
      </c>
      <c r="C37" s="11" t="s">
        <v>141</v>
      </c>
      <c r="D37" s="18">
        <f>IFERROR(VLOOKUP(A37,'PointS 8%'!$B$4:$G$81,5,0),0)</f>
        <v>0</v>
      </c>
    </row>
    <row r="38" spans="1:4" x14ac:dyDescent="0.35">
      <c r="A38" s="10">
        <v>61</v>
      </c>
      <c r="B38" s="11" t="s">
        <v>70</v>
      </c>
      <c r="C38" s="11" t="s">
        <v>71</v>
      </c>
      <c r="D38" s="18">
        <f>IFERROR(VLOOKUP(A38,'PointS 8%'!$B$4:$G$81,5,0),0)</f>
        <v>0</v>
      </c>
    </row>
    <row r="39" spans="1:4" x14ac:dyDescent="0.35">
      <c r="A39" s="10">
        <v>62</v>
      </c>
      <c r="B39" s="11" t="s">
        <v>52</v>
      </c>
      <c r="C39" s="11" t="s">
        <v>72</v>
      </c>
      <c r="D39" s="18">
        <f>IFERROR(VLOOKUP(A39,'PointS 8%'!$B$4:$G$81,5,0),0)</f>
        <v>2249.36</v>
      </c>
    </row>
    <row r="40" spans="1:4" x14ac:dyDescent="0.35">
      <c r="A40" s="10">
        <v>63</v>
      </c>
      <c r="B40" s="11" t="s">
        <v>73</v>
      </c>
      <c r="C40" s="11" t="s">
        <v>312</v>
      </c>
      <c r="D40" s="18">
        <f>IFERROR(VLOOKUP(A40,'PointS 8%'!$B$4:$G$81,5,0),0)</f>
        <v>0</v>
      </c>
    </row>
    <row r="41" spans="1:4" x14ac:dyDescent="0.35">
      <c r="A41" s="10">
        <v>67</v>
      </c>
      <c r="B41" s="11" t="s">
        <v>69</v>
      </c>
      <c r="C41" s="11" t="s">
        <v>74</v>
      </c>
      <c r="D41" s="18">
        <f>IFERROR(VLOOKUP(A41,'PointS 8%'!$B$4:$G$81,5,0),0)</f>
        <v>0</v>
      </c>
    </row>
    <row r="42" spans="1:4" x14ac:dyDescent="0.35">
      <c r="A42" s="10">
        <v>74</v>
      </c>
      <c r="B42" s="11" t="s">
        <v>48</v>
      </c>
      <c r="C42" s="11" t="s">
        <v>76</v>
      </c>
      <c r="D42" s="18">
        <f>IFERROR(VLOOKUP(A42,'PointS 8%'!$B$4:$G$81,5,0),0)</f>
        <v>0</v>
      </c>
    </row>
    <row r="43" spans="1:4" x14ac:dyDescent="0.35">
      <c r="A43" s="10">
        <v>75</v>
      </c>
      <c r="B43" s="11" t="s">
        <v>77</v>
      </c>
      <c r="C43" s="11" t="s">
        <v>78</v>
      </c>
      <c r="D43" s="18">
        <f>IFERROR(VLOOKUP(A43,'PointS 8%'!$B$4:$G$81,5,0),0)</f>
        <v>0</v>
      </c>
    </row>
    <row r="44" spans="1:4" x14ac:dyDescent="0.35">
      <c r="A44" s="10">
        <v>76</v>
      </c>
      <c r="B44" s="11" t="s">
        <v>79</v>
      </c>
      <c r="C44" s="11" t="s">
        <v>80</v>
      </c>
      <c r="D44" s="18">
        <f>IFERROR(VLOOKUP(A44,'PointS 8%'!$B$4:$G$81,5,0),0)</f>
        <v>2718.08</v>
      </c>
    </row>
    <row r="45" spans="1:4" x14ac:dyDescent="0.35">
      <c r="A45" s="10">
        <v>77</v>
      </c>
      <c r="B45" s="11" t="s">
        <v>81</v>
      </c>
      <c r="C45" s="11" t="s">
        <v>82</v>
      </c>
      <c r="D45" s="18">
        <f>IFERROR(VLOOKUP(A45,'PointS 8%'!$B$4:$G$81,5,0),0)</f>
        <v>800.15</v>
      </c>
    </row>
    <row r="46" spans="1:4" x14ac:dyDescent="0.35">
      <c r="A46" s="10">
        <v>78</v>
      </c>
      <c r="B46" s="11" t="s">
        <v>83</v>
      </c>
      <c r="C46" s="11" t="s">
        <v>84</v>
      </c>
      <c r="D46" s="18">
        <f>IFERROR(VLOOKUP(A46,'PointS 8%'!$B$4:$G$81,5,0),0)</f>
        <v>0</v>
      </c>
    </row>
    <row r="47" spans="1:4" x14ac:dyDescent="0.35">
      <c r="A47" s="10">
        <v>79</v>
      </c>
      <c r="B47" s="11" t="s">
        <v>85</v>
      </c>
      <c r="C47" s="11" t="s">
        <v>86</v>
      </c>
      <c r="D47" s="18">
        <f>IFERROR(VLOOKUP(A47,'PointS 8%'!$B$4:$G$81,5,0),0)</f>
        <v>0</v>
      </c>
    </row>
    <row r="48" spans="1:4" x14ac:dyDescent="0.35">
      <c r="A48" s="10">
        <v>84</v>
      </c>
      <c r="B48" s="11" t="s">
        <v>88</v>
      </c>
      <c r="C48" s="11" t="s">
        <v>89</v>
      </c>
      <c r="D48" s="18">
        <f>IFERROR(VLOOKUP(A48,'PointS 8%'!$B$4:$G$81,5,0),0)</f>
        <v>0</v>
      </c>
    </row>
    <row r="49" spans="1:4" x14ac:dyDescent="0.35">
      <c r="A49" s="10">
        <v>85</v>
      </c>
      <c r="B49" s="11" t="s">
        <v>73</v>
      </c>
      <c r="C49" s="11" t="s">
        <v>90</v>
      </c>
      <c r="D49" s="18">
        <f>IFERROR(VLOOKUP(A49,'PointS 8%'!$B$4:$G$81,5,0),0)</f>
        <v>0</v>
      </c>
    </row>
    <row r="50" spans="1:4" x14ac:dyDescent="0.35">
      <c r="A50" s="10">
        <v>86</v>
      </c>
      <c r="B50" s="11" t="s">
        <v>91</v>
      </c>
      <c r="C50" s="11" t="s">
        <v>92</v>
      </c>
      <c r="D50" s="18">
        <f>IFERROR(VLOOKUP(A50,'PointS 8%'!$B$4:$G$81,5,0),0)</f>
        <v>0</v>
      </c>
    </row>
    <row r="51" spans="1:4" x14ac:dyDescent="0.35">
      <c r="A51" s="10">
        <v>88</v>
      </c>
      <c r="B51" s="11" t="s">
        <v>56</v>
      </c>
      <c r="C51" s="11" t="s">
        <v>251</v>
      </c>
      <c r="D51" s="18">
        <f>IFERROR(VLOOKUP(A51,'PointS 8%'!$B$4:$G$81,5,0),0)</f>
        <v>47431.63</v>
      </c>
    </row>
    <row r="52" spans="1:4" x14ac:dyDescent="0.35">
      <c r="A52" s="10">
        <v>89</v>
      </c>
      <c r="B52" s="11" t="s">
        <v>93</v>
      </c>
      <c r="C52" s="11" t="s">
        <v>94</v>
      </c>
      <c r="D52" s="18">
        <f>IFERROR(VLOOKUP(A52,'PointS 8%'!$B$4:$G$81,5,0),0)</f>
        <v>6400.8</v>
      </c>
    </row>
    <row r="53" spans="1:4" x14ac:dyDescent="0.35">
      <c r="A53" s="10">
        <v>92</v>
      </c>
      <c r="B53" s="11" t="s">
        <v>95</v>
      </c>
      <c r="C53" s="11" t="s">
        <v>96</v>
      </c>
      <c r="D53" s="18">
        <f>IFERROR(VLOOKUP(A53,'PointS 8%'!$B$4:$G$81,5,0),0)</f>
        <v>0</v>
      </c>
    </row>
    <row r="54" spans="1:4" x14ac:dyDescent="0.35">
      <c r="A54" s="10">
        <v>93</v>
      </c>
      <c r="B54" s="11" t="s">
        <v>97</v>
      </c>
      <c r="C54" s="11" t="s">
        <v>98</v>
      </c>
      <c r="D54" s="18">
        <f>IFERROR(VLOOKUP(A54,'PointS 8%'!$B$4:$G$81,5,0),0)</f>
        <v>0</v>
      </c>
    </row>
    <row r="55" spans="1:4" x14ac:dyDescent="0.35">
      <c r="A55" s="10">
        <v>94</v>
      </c>
      <c r="B55" s="11" t="s">
        <v>99</v>
      </c>
      <c r="C55" s="11" t="s">
        <v>100</v>
      </c>
      <c r="D55" s="18">
        <f>IFERROR(VLOOKUP(A55,'PointS 8%'!$B$4:$G$81,5,0),0)</f>
        <v>0</v>
      </c>
    </row>
    <row r="56" spans="1:4" x14ac:dyDescent="0.35">
      <c r="A56" s="10">
        <v>95</v>
      </c>
      <c r="B56" s="11" t="s">
        <v>73</v>
      </c>
      <c r="C56" s="11" t="s">
        <v>101</v>
      </c>
      <c r="D56" s="18">
        <f>IFERROR(VLOOKUP(A56,'PointS 8%'!$B$4:$G$81,5,0),0)</f>
        <v>0</v>
      </c>
    </row>
    <row r="57" spans="1:4" x14ac:dyDescent="0.35">
      <c r="A57" s="10">
        <v>96</v>
      </c>
      <c r="B57" s="11" t="s">
        <v>102</v>
      </c>
      <c r="C57" s="11" t="s">
        <v>103</v>
      </c>
      <c r="D57" s="18">
        <f>IFERROR(VLOOKUP(A57,'PointS 8%'!$B$4:$G$81,5,0),0)</f>
        <v>0</v>
      </c>
    </row>
    <row r="58" spans="1:4" x14ac:dyDescent="0.35">
      <c r="A58" s="10">
        <v>97</v>
      </c>
      <c r="B58" s="11" t="s">
        <v>104</v>
      </c>
      <c r="C58" s="11" t="s">
        <v>314</v>
      </c>
      <c r="D58" s="18">
        <f>IFERROR(VLOOKUP(A58,'PointS 8%'!$B$4:$G$81,5,0),0)</f>
        <v>0</v>
      </c>
    </row>
    <row r="59" spans="1:4" x14ac:dyDescent="0.35">
      <c r="A59" s="10">
        <v>98</v>
      </c>
      <c r="B59" s="11" t="s">
        <v>41</v>
      </c>
      <c r="C59" s="11" t="s">
        <v>314</v>
      </c>
      <c r="D59" s="18">
        <f>IFERROR(VLOOKUP(A59,'PointS 8%'!$B$4:$G$81,5,0),0)</f>
        <v>0</v>
      </c>
    </row>
    <row r="60" spans="1:4" x14ac:dyDescent="0.35">
      <c r="A60" s="10">
        <v>99</v>
      </c>
      <c r="B60" s="11" t="s">
        <v>41</v>
      </c>
      <c r="C60" s="11" t="s">
        <v>105</v>
      </c>
      <c r="D60" s="18">
        <f>IFERROR(VLOOKUP(A60,'PointS 8%'!$B$4:$G$81,5,0),0)</f>
        <v>0</v>
      </c>
    </row>
    <row r="61" spans="1:4" x14ac:dyDescent="0.35">
      <c r="A61" s="10">
        <v>100</v>
      </c>
      <c r="B61" s="11" t="s">
        <v>106</v>
      </c>
      <c r="C61" s="11" t="s">
        <v>107</v>
      </c>
      <c r="D61" s="18">
        <f>IFERROR(VLOOKUP(A61,'PointS 8%'!$B$4:$G$81,5,0),0)</f>
        <v>0</v>
      </c>
    </row>
    <row r="62" spans="1:4" x14ac:dyDescent="0.35">
      <c r="A62" s="10">
        <v>101</v>
      </c>
      <c r="B62" s="11" t="s">
        <v>108</v>
      </c>
      <c r="C62" s="11" t="s">
        <v>157</v>
      </c>
      <c r="D62" s="18">
        <f>IFERROR(VLOOKUP(A62,'PointS 8%'!$B$4:$G$81,5,0),0)</f>
        <v>0</v>
      </c>
    </row>
    <row r="63" spans="1:4" x14ac:dyDescent="0.35">
      <c r="A63" s="10">
        <v>103</v>
      </c>
      <c r="B63" s="11" t="s">
        <v>75</v>
      </c>
      <c r="C63" s="11" t="s">
        <v>132</v>
      </c>
      <c r="D63" s="18">
        <f>IFERROR(VLOOKUP(A63,'PointS 8%'!$B$4:$G$81,5,0),0)</f>
        <v>0</v>
      </c>
    </row>
    <row r="64" spans="1:4" x14ac:dyDescent="0.35">
      <c r="A64" s="10">
        <v>105</v>
      </c>
      <c r="B64" s="11" t="s">
        <v>109</v>
      </c>
      <c r="C64" s="11" t="s">
        <v>110</v>
      </c>
      <c r="D64" s="18">
        <f>IFERROR(VLOOKUP(A64,'PointS 8%'!$B$4:$G$81,5,0),0)</f>
        <v>0</v>
      </c>
    </row>
    <row r="65" spans="1:4" x14ac:dyDescent="0.35">
      <c r="A65" s="10">
        <v>106</v>
      </c>
      <c r="B65" s="11" t="s">
        <v>26</v>
      </c>
      <c r="C65" s="11" t="s">
        <v>136</v>
      </c>
      <c r="D65" s="18">
        <f>IFERROR(VLOOKUP(A65,'PointS 8%'!$B$4:$G$81,5,0),0)</f>
        <v>0</v>
      </c>
    </row>
    <row r="66" spans="1:4" x14ac:dyDescent="0.35">
      <c r="A66" s="10">
        <v>108</v>
      </c>
      <c r="B66" s="11" t="s">
        <v>14</v>
      </c>
      <c r="C66" s="11" t="s">
        <v>133</v>
      </c>
      <c r="D66" s="18">
        <f>IFERROR(VLOOKUP(A66,'PointS 8%'!$B$4:$G$81,5,0),0)</f>
        <v>0</v>
      </c>
    </row>
    <row r="67" spans="1:4" x14ac:dyDescent="0.35">
      <c r="A67" s="10">
        <v>109</v>
      </c>
      <c r="B67" s="11" t="s">
        <v>112</v>
      </c>
      <c r="C67" s="11" t="s">
        <v>113</v>
      </c>
      <c r="D67" s="18">
        <f>IFERROR(VLOOKUP(A67,'PointS 8%'!$B$4:$G$81,5,0),0)</f>
        <v>0</v>
      </c>
    </row>
    <row r="68" spans="1:4" x14ac:dyDescent="0.35">
      <c r="A68" s="10">
        <v>110</v>
      </c>
      <c r="B68" s="11" t="s">
        <v>114</v>
      </c>
      <c r="C68" s="11" t="s">
        <v>115</v>
      </c>
      <c r="D68" s="18">
        <f>IFERROR(VLOOKUP(A68,'PointS 8%'!$B$4:$G$81,5,0),0)</f>
        <v>0</v>
      </c>
    </row>
    <row r="69" spans="1:4" x14ac:dyDescent="0.35">
      <c r="A69" s="10">
        <v>111</v>
      </c>
      <c r="B69" s="11" t="s">
        <v>93</v>
      </c>
      <c r="C69" s="11" t="s">
        <v>116</v>
      </c>
      <c r="D69" s="18">
        <f>IFERROR(VLOOKUP(A69,'PointS 8%'!$B$4:$G$81,5,0),0)</f>
        <v>0</v>
      </c>
    </row>
    <row r="70" spans="1:4" x14ac:dyDescent="0.35">
      <c r="A70" s="10">
        <v>112</v>
      </c>
      <c r="B70" s="11" t="s">
        <v>93</v>
      </c>
      <c r="C70" s="11" t="s">
        <v>117</v>
      </c>
      <c r="D70" s="18">
        <f>IFERROR(VLOOKUP(A70,'PointS 8%'!$B$4:$G$81,5,0),0)</f>
        <v>0</v>
      </c>
    </row>
    <row r="71" spans="1:4" x14ac:dyDescent="0.35">
      <c r="A71" s="10">
        <v>113</v>
      </c>
      <c r="B71" s="11" t="s">
        <v>118</v>
      </c>
      <c r="C71" s="11" t="s">
        <v>119</v>
      </c>
      <c r="D71" s="18">
        <f>IFERROR(VLOOKUP(A71,'PointS 8%'!$B$4:$G$81,5,0),0)</f>
        <v>0</v>
      </c>
    </row>
    <row r="72" spans="1:4" x14ac:dyDescent="0.35">
      <c r="A72" s="10">
        <v>114</v>
      </c>
      <c r="B72" s="11" t="s">
        <v>120</v>
      </c>
      <c r="C72" s="11" t="s">
        <v>121</v>
      </c>
      <c r="D72" s="18">
        <f>IFERROR(VLOOKUP(A72,'PointS 8%'!$B$4:$G$81,5,0),0)</f>
        <v>0</v>
      </c>
    </row>
    <row r="73" spans="1:4" x14ac:dyDescent="0.35">
      <c r="A73" s="10">
        <v>115</v>
      </c>
      <c r="B73" s="11" t="s">
        <v>122</v>
      </c>
      <c r="C73" s="11" t="s">
        <v>123</v>
      </c>
      <c r="D73" s="18">
        <f>IFERROR(VLOOKUP(A73,'PointS 8%'!$B$4:$G$81,5,0),0)</f>
        <v>0</v>
      </c>
    </row>
    <row r="74" spans="1:4" x14ac:dyDescent="0.35">
      <c r="A74" s="10">
        <v>116</v>
      </c>
      <c r="B74" s="11" t="s">
        <v>124</v>
      </c>
      <c r="C74" s="11" t="s">
        <v>140</v>
      </c>
      <c r="D74" s="18">
        <f>IFERROR(VLOOKUP(A74,'PointS 8%'!$B$4:$G$81,5,0),0)</f>
        <v>67964</v>
      </c>
    </row>
    <row r="75" spans="1:4" x14ac:dyDescent="0.35">
      <c r="A75" s="10">
        <v>117</v>
      </c>
      <c r="B75" s="11" t="s">
        <v>125</v>
      </c>
      <c r="C75" s="11" t="s">
        <v>126</v>
      </c>
      <c r="D75" s="18">
        <f>IFERROR(VLOOKUP(A75,'PointS 8%'!$B$4:$G$81,5,0),0)</f>
        <v>0</v>
      </c>
    </row>
    <row r="76" spans="1:4" x14ac:dyDescent="0.35">
      <c r="A76" s="10">
        <v>118</v>
      </c>
      <c r="B76" s="11" t="s">
        <v>127</v>
      </c>
      <c r="C76" s="11" t="s">
        <v>128</v>
      </c>
      <c r="D76" s="18">
        <f>IFERROR(VLOOKUP(A76,'PointS 8%'!$B$4:$G$81,5,0),0)</f>
        <v>0</v>
      </c>
    </row>
    <row r="77" spans="1:4" x14ac:dyDescent="0.35">
      <c r="A77" s="10">
        <v>119</v>
      </c>
      <c r="B77" s="11" t="s">
        <v>56</v>
      </c>
      <c r="C77" s="11" t="s">
        <v>129</v>
      </c>
      <c r="D77" s="18">
        <f>IFERROR(VLOOKUP(A77,'PointS 8%'!$B$4:$G$81,5,0),0)</f>
        <v>0</v>
      </c>
    </row>
    <row r="78" spans="1:4" x14ac:dyDescent="0.35">
      <c r="A78" s="10">
        <v>120</v>
      </c>
      <c r="B78" s="11" t="s">
        <v>56</v>
      </c>
      <c r="C78" s="11" t="s">
        <v>130</v>
      </c>
      <c r="D78" s="18">
        <f>IFERROR(VLOOKUP(A78,'PointS 8%'!$B$4:$G$81,5,0),0)</f>
        <v>0</v>
      </c>
    </row>
    <row r="79" spans="1:4" x14ac:dyDescent="0.35">
      <c r="A79" s="10">
        <v>121</v>
      </c>
      <c r="B79" s="11" t="s">
        <v>56</v>
      </c>
      <c r="C79" s="11" t="s">
        <v>131</v>
      </c>
      <c r="D79" s="18">
        <f>IFERROR(VLOOKUP(A79,'PointS 8%'!$B$4:$G$81,5,0),0)</f>
        <v>0</v>
      </c>
    </row>
    <row r="80" spans="1:4" x14ac:dyDescent="0.35">
      <c r="A80" s="10">
        <v>123</v>
      </c>
      <c r="B80" s="11" t="s">
        <v>139</v>
      </c>
      <c r="C80" s="11" t="s">
        <v>313</v>
      </c>
      <c r="D80" s="18">
        <f>IFERROR(VLOOKUP(A80,'PointS 8%'!$B$4:$G$81,5,0),0)</f>
        <v>0</v>
      </c>
    </row>
    <row r="81" spans="1:16352" x14ac:dyDescent="0.35">
      <c r="A81" s="10">
        <v>124</v>
      </c>
      <c r="B81" s="11" t="s">
        <v>60</v>
      </c>
      <c r="C81" s="11" t="s">
        <v>135</v>
      </c>
      <c r="D81" s="18">
        <f>IFERROR(VLOOKUP(A81,'PointS 8%'!$B$4:$G$81,5,0),0)</f>
        <v>0</v>
      </c>
    </row>
    <row r="82" spans="1:16352" x14ac:dyDescent="0.35">
      <c r="A82" s="10">
        <v>126</v>
      </c>
      <c r="B82" s="11" t="s">
        <v>87</v>
      </c>
      <c r="C82" s="11" t="s">
        <v>134</v>
      </c>
      <c r="D82" s="18">
        <f>IFERROR(VLOOKUP(A82,'PointS 8%'!$B$4:$G$81,5,0),0)</f>
        <v>0</v>
      </c>
    </row>
    <row r="83" spans="1:16352" x14ac:dyDescent="0.35">
      <c r="A83" s="10">
        <v>128</v>
      </c>
      <c r="B83" s="11" t="s">
        <v>57</v>
      </c>
      <c r="C83" s="11" t="s">
        <v>137</v>
      </c>
      <c r="D83" s="18">
        <f>IFERROR(VLOOKUP(A83,'PointS 8%'!$B$4:$G$81,5,0),0)</f>
        <v>0</v>
      </c>
      <c r="E83" s="15"/>
      <c r="F83" s="12"/>
      <c r="G83" s="12"/>
      <c r="H83" s="15"/>
      <c r="I83" s="12"/>
      <c r="J83" s="12"/>
      <c r="K83" s="15"/>
      <c r="L83" s="12"/>
      <c r="M83" s="12"/>
      <c r="N83" s="15"/>
      <c r="O83" s="12"/>
      <c r="P83" s="12"/>
      <c r="Q83" s="15"/>
      <c r="R83" s="12"/>
      <c r="S83" s="12"/>
      <c r="T83" s="15"/>
      <c r="U83" s="12"/>
      <c r="V83" s="12"/>
      <c r="W83" s="15"/>
      <c r="X83" s="12"/>
      <c r="Y83" s="12"/>
      <c r="Z83" s="15"/>
      <c r="AA83" s="14"/>
      <c r="AB83" s="11"/>
      <c r="AC83" s="10"/>
      <c r="AD83" s="11"/>
      <c r="AE83" s="11"/>
      <c r="AF83" s="10"/>
      <c r="AG83" s="11"/>
      <c r="AH83" s="11"/>
      <c r="AI83" s="10"/>
      <c r="AJ83" s="11"/>
      <c r="AK83" s="11"/>
      <c r="AL83" s="10"/>
      <c r="AM83" s="11"/>
      <c r="AN83" s="11"/>
      <c r="AO83" s="10"/>
      <c r="AP83" s="11"/>
      <c r="AQ83" s="11"/>
      <c r="AR83" s="10"/>
      <c r="AS83" s="11"/>
      <c r="AT83" s="11"/>
      <c r="AU83" s="10"/>
      <c r="AV83" s="11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  <c r="XDS83" s="11"/>
      <c r="XDT83" s="11"/>
      <c r="XDU83" s="10"/>
      <c r="XDV83" s="11"/>
      <c r="XDW83" s="11"/>
      <c r="XDX83" s="10"/>
    </row>
    <row r="84" spans="1:16352" x14ac:dyDescent="0.35">
      <c r="A84" s="10">
        <v>129</v>
      </c>
      <c r="B84" s="11" t="s">
        <v>61</v>
      </c>
      <c r="C84" s="11" t="s">
        <v>142</v>
      </c>
      <c r="D84" s="18">
        <f>IFERROR(VLOOKUP(A84,'PointS 8%'!$B$4:$G$81,5,0),0)</f>
        <v>0</v>
      </c>
      <c r="E84" s="15"/>
      <c r="F84" s="12"/>
      <c r="G84" s="12"/>
      <c r="H84" s="15"/>
      <c r="I84" s="12"/>
      <c r="J84" s="12"/>
      <c r="K84" s="15"/>
      <c r="L84" s="12"/>
      <c r="M84" s="12"/>
      <c r="N84" s="15"/>
      <c r="O84" s="12"/>
      <c r="P84" s="12"/>
      <c r="Q84" s="15"/>
      <c r="R84" s="12"/>
      <c r="S84" s="12"/>
      <c r="T84" s="15"/>
      <c r="U84" s="12"/>
      <c r="V84" s="12"/>
      <c r="W84" s="15"/>
      <c r="X84" s="12"/>
      <c r="Y84" s="12"/>
      <c r="Z84" s="15"/>
      <c r="AA84" s="14"/>
      <c r="AB84" s="11"/>
      <c r="AC84" s="10"/>
      <c r="AD84" s="11"/>
      <c r="AE84" s="11"/>
      <c r="AF84" s="10"/>
      <c r="AG84" s="11"/>
      <c r="AH84" s="11"/>
      <c r="AI84" s="10"/>
      <c r="AJ84" s="11"/>
      <c r="AK84" s="11"/>
      <c r="AL84" s="10"/>
      <c r="AM84" s="11"/>
      <c r="AN84" s="11"/>
      <c r="AO84" s="10"/>
      <c r="AP84" s="11"/>
      <c r="AQ84" s="11"/>
      <c r="AR84" s="10"/>
      <c r="AS84" s="11"/>
      <c r="AT84" s="11"/>
      <c r="AU84" s="10"/>
      <c r="AV84" s="11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</row>
    <row r="85" spans="1:16352" x14ac:dyDescent="0.35">
      <c r="A85" s="10">
        <v>130</v>
      </c>
      <c r="B85" s="11" t="s">
        <v>26</v>
      </c>
      <c r="C85" s="11" t="s">
        <v>143</v>
      </c>
      <c r="D85" s="18">
        <f>IFERROR(VLOOKUP(A85,'PointS 8%'!$B$4:$G$81,5,0),0)</f>
        <v>0</v>
      </c>
    </row>
    <row r="86" spans="1:16352" x14ac:dyDescent="0.35">
      <c r="A86" s="10">
        <v>131</v>
      </c>
      <c r="B86" s="11" t="s">
        <v>144</v>
      </c>
      <c r="C86" s="11" t="s">
        <v>145</v>
      </c>
      <c r="D86" s="18">
        <f>IFERROR(VLOOKUP(A86,'PointS 8%'!$B$4:$G$81,5,0),0)</f>
        <v>0</v>
      </c>
    </row>
    <row r="87" spans="1:16352" x14ac:dyDescent="0.35">
      <c r="A87" s="10">
        <v>132</v>
      </c>
      <c r="B87" s="11" t="s">
        <v>146</v>
      </c>
      <c r="C87" s="11" t="s">
        <v>147</v>
      </c>
      <c r="D87" s="18">
        <f>IFERROR(VLOOKUP(A87,'PointS 8%'!$B$4:$G$81,5,0),0)</f>
        <v>0</v>
      </c>
    </row>
    <row r="88" spans="1:16352" x14ac:dyDescent="0.35">
      <c r="A88" s="10">
        <v>133</v>
      </c>
      <c r="B88" s="11" t="s">
        <v>148</v>
      </c>
      <c r="C88" s="11" t="s">
        <v>149</v>
      </c>
      <c r="D88" s="18">
        <f>IFERROR(VLOOKUP(A88,'PointS 8%'!$B$4:$G$81,5,0),0)</f>
        <v>0</v>
      </c>
    </row>
    <row r="89" spans="1:16352" x14ac:dyDescent="0.35">
      <c r="A89" s="10">
        <v>134</v>
      </c>
      <c r="B89" s="11" t="s">
        <v>150</v>
      </c>
      <c r="C89" s="11" t="s">
        <v>155</v>
      </c>
      <c r="D89" s="18">
        <f>IFERROR(VLOOKUP(A89,'PointS 8%'!$B$4:$G$81,5,0),0)</f>
        <v>0</v>
      </c>
    </row>
    <row r="90" spans="1:16352" x14ac:dyDescent="0.35">
      <c r="A90" s="10">
        <v>135</v>
      </c>
      <c r="B90" s="11" t="s">
        <v>151</v>
      </c>
      <c r="C90" s="11" t="s">
        <v>156</v>
      </c>
      <c r="D90" s="18">
        <f>IFERROR(VLOOKUP(A90,'PointS 8%'!$B$4:$G$81,5,0),0)</f>
        <v>0</v>
      </c>
    </row>
    <row r="91" spans="1:16352" x14ac:dyDescent="0.35">
      <c r="A91" s="10">
        <v>136</v>
      </c>
      <c r="B91" s="11" t="s">
        <v>152</v>
      </c>
      <c r="C91" s="11" t="s">
        <v>153</v>
      </c>
      <c r="D91" s="18">
        <f>IFERROR(VLOOKUP(A91,'PointS 8%'!$B$4:$G$81,5,0),0)</f>
        <v>0</v>
      </c>
    </row>
    <row r="92" spans="1:16352" x14ac:dyDescent="0.35">
      <c r="A92" s="10">
        <v>137</v>
      </c>
      <c r="B92" s="11" t="s">
        <v>276</v>
      </c>
      <c r="C92" s="11" t="s">
        <v>314</v>
      </c>
      <c r="D92" s="18">
        <f>IFERROR(VLOOKUP(A92,'PointS 8%'!$B$4:$G$81,5,0),0)</f>
        <v>0</v>
      </c>
    </row>
    <row r="93" spans="1:16352" x14ac:dyDescent="0.35">
      <c r="A93" s="10">
        <v>138</v>
      </c>
      <c r="B93" s="11" t="s">
        <v>283</v>
      </c>
      <c r="C93" s="11" t="s">
        <v>284</v>
      </c>
      <c r="D93" s="18">
        <f>IFERROR(VLOOKUP(A93,'PointS 8%'!$B$4:$G$81,5,0),0)</f>
        <v>4313.3999999999996</v>
      </c>
    </row>
    <row r="94" spans="1:16352" x14ac:dyDescent="0.35">
      <c r="A94" s="10">
        <v>139</v>
      </c>
      <c r="B94" s="11" t="s">
        <v>57</v>
      </c>
      <c r="C94" s="11" t="s">
        <v>285</v>
      </c>
      <c r="D94" s="18">
        <f>IFERROR(VLOOKUP(A94,'PointS 8%'!$B$4:$G$81,5,0),0)</f>
        <v>0</v>
      </c>
    </row>
    <row r="95" spans="1:16352" x14ac:dyDescent="0.35">
      <c r="A95" s="26">
        <v>140</v>
      </c>
      <c r="B95" s="27" t="s">
        <v>292</v>
      </c>
      <c r="C95" s="27" t="s">
        <v>293</v>
      </c>
      <c r="D95" s="18">
        <f>IFERROR(VLOOKUP(A95,'PointS 8%'!$B$4:$G$81,5,0),0)</f>
        <v>0</v>
      </c>
    </row>
    <row r="96" spans="1:16352" x14ac:dyDescent="0.35">
      <c r="A96" s="26">
        <v>141</v>
      </c>
      <c r="B96" s="27" t="s">
        <v>294</v>
      </c>
      <c r="C96" s="27" t="s">
        <v>295</v>
      </c>
      <c r="D96" s="18">
        <f>IFERROR(VLOOKUP(A96,'PointS 8%'!$B$4:$G$81,5,0),0)</f>
        <v>0</v>
      </c>
    </row>
    <row r="97" spans="1:4" x14ac:dyDescent="0.35">
      <c r="A97" s="26">
        <v>142</v>
      </c>
      <c r="B97" s="27" t="s">
        <v>298</v>
      </c>
      <c r="C97" s="27" t="s">
        <v>299</v>
      </c>
      <c r="D97" s="18">
        <f>IFERROR(VLOOKUP(A97,'PointS 8%'!$B$4:$G$81,5,0),0)</f>
        <v>0</v>
      </c>
    </row>
    <row r="98" spans="1:4" x14ac:dyDescent="0.35">
      <c r="A98" s="26">
        <v>143</v>
      </c>
      <c r="B98" s="27" t="s">
        <v>300</v>
      </c>
      <c r="C98" s="27" t="s">
        <v>301</v>
      </c>
      <c r="D98" s="18">
        <f>IFERROR(VLOOKUP(A98,'PointS 8%'!$B$4:$G$81,5,0),0)</f>
        <v>0</v>
      </c>
    </row>
    <row r="99" spans="1:4" x14ac:dyDescent="0.35">
      <c r="A99" s="26">
        <v>144</v>
      </c>
      <c r="B99" s="27" t="s">
        <v>302</v>
      </c>
      <c r="C99" s="27" t="s">
        <v>303</v>
      </c>
      <c r="D99" s="18">
        <f>IFERROR(VLOOKUP(A99,'PointS 8%'!$B$4:$G$81,5,0),0)</f>
        <v>0</v>
      </c>
    </row>
    <row r="100" spans="1:4" x14ac:dyDescent="0.35">
      <c r="A100" s="26">
        <v>145</v>
      </c>
      <c r="B100" s="27" t="s">
        <v>93</v>
      </c>
      <c r="C100" s="30" t="s">
        <v>304</v>
      </c>
      <c r="D100" s="18">
        <f>IFERROR(VLOOKUP(A100,'PointS 8%'!$B$4:$G$81,5,0),0)</f>
        <v>0</v>
      </c>
    </row>
    <row r="101" spans="1:4" x14ac:dyDescent="0.35">
      <c r="A101" s="26">
        <v>146</v>
      </c>
      <c r="B101" s="27" t="s">
        <v>305</v>
      </c>
      <c r="C101" s="30" t="s">
        <v>306</v>
      </c>
      <c r="D101" s="18">
        <f>IFERROR(VLOOKUP(A101,'PointS 8%'!$B$4:$G$81,5,0),0)</f>
        <v>0</v>
      </c>
    </row>
    <row r="102" spans="1:4" x14ac:dyDescent="0.35">
      <c r="A102" s="26">
        <v>147</v>
      </c>
      <c r="B102" s="27" t="s">
        <v>307</v>
      </c>
      <c r="C102" s="30" t="s">
        <v>308</v>
      </c>
      <c r="D102" s="18">
        <f>IFERROR(VLOOKUP(A102,'PointS 8%'!$B$4:$G$81,5,0),0)</f>
        <v>0</v>
      </c>
    </row>
    <row r="103" spans="1:4" x14ac:dyDescent="0.35">
      <c r="A103" s="26">
        <v>148</v>
      </c>
      <c r="B103" s="27" t="s">
        <v>309</v>
      </c>
      <c r="C103" s="30" t="s">
        <v>310</v>
      </c>
      <c r="D103" s="18">
        <f>IFERROR(VLOOKUP(A103,'PointS 8%'!$B$4:$G$81,5,0),0)</f>
        <v>0</v>
      </c>
    </row>
    <row r="104" spans="1:4" x14ac:dyDescent="0.35">
      <c r="A104" s="28">
        <v>149</v>
      </c>
      <c r="B104" s="29" t="s">
        <v>79</v>
      </c>
      <c r="C104" s="29" t="s">
        <v>311</v>
      </c>
      <c r="D104" s="18">
        <f>IFERROR(VLOOKUP(A104,'PointS 8%'!$B$4:$G$81,5,0),0)</f>
        <v>0</v>
      </c>
    </row>
    <row r="105" spans="1:4" x14ac:dyDescent="0.35">
      <c r="C105" s="20" t="s">
        <v>138</v>
      </c>
      <c r="D105" s="21">
        <f>SUM(D5:D104)</f>
        <v>182261.34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9"/>
  <sheetViews>
    <sheetView workbookViewId="0">
      <selection activeCell="I4" sqref="I4"/>
    </sheetView>
  </sheetViews>
  <sheetFormatPr baseColWidth="10" defaultColWidth="9.1796875" defaultRowHeight="14.5" x14ac:dyDescent="0.35"/>
  <cols>
    <col min="1" max="1" width="18.81640625" bestFit="1" customWidth="1"/>
    <col min="2" max="2" width="19.81640625" bestFit="1" customWidth="1"/>
    <col min="3" max="3" width="14.54296875" bestFit="1" customWidth="1"/>
    <col min="4" max="4" width="34.17968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1796875" bestFit="1" customWidth="1"/>
    <col min="9" max="9" width="13.81640625" bestFit="1" customWidth="1"/>
    <col min="10" max="10" width="23" bestFit="1" customWidth="1"/>
    <col min="11" max="11" width="14" bestFit="1" customWidth="1"/>
    <col min="12" max="13" width="12.1796875" bestFit="1" customWidth="1"/>
    <col min="14" max="15" width="13.81640625" bestFit="1" customWidth="1"/>
  </cols>
  <sheetData>
    <row r="1" spans="1:15" x14ac:dyDescent="0.35">
      <c r="A1" s="31" t="s">
        <v>162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35">
      <c r="A2" s="33" t="s">
        <v>163</v>
      </c>
      <c r="B2" s="33" t="s">
        <v>163</v>
      </c>
      <c r="C2" s="33" t="s">
        <v>163</v>
      </c>
      <c r="D2" s="33" t="s">
        <v>163</v>
      </c>
      <c r="E2" s="33" t="s">
        <v>163</v>
      </c>
      <c r="F2" s="19" t="s">
        <v>316</v>
      </c>
      <c r="G2" s="19" t="s">
        <v>163</v>
      </c>
      <c r="H2" s="19" t="s">
        <v>163</v>
      </c>
      <c r="I2" s="19" t="s">
        <v>163</v>
      </c>
      <c r="J2" s="19" t="s">
        <v>341</v>
      </c>
      <c r="K2" s="19" t="s">
        <v>163</v>
      </c>
      <c r="L2" s="19" t="s">
        <v>163</v>
      </c>
      <c r="M2" s="19" t="s">
        <v>163</v>
      </c>
      <c r="N2" s="19" t="s">
        <v>163</v>
      </c>
      <c r="O2" s="19" t="s">
        <v>163</v>
      </c>
    </row>
    <row r="3" spans="1:15" x14ac:dyDescent="0.35">
      <c r="A3" s="33" t="s">
        <v>164</v>
      </c>
      <c r="B3" s="33" t="s">
        <v>165</v>
      </c>
      <c r="C3" s="33" t="s">
        <v>166</v>
      </c>
      <c r="D3" s="33" t="s">
        <v>163</v>
      </c>
      <c r="E3" s="33" t="s">
        <v>167</v>
      </c>
      <c r="F3" s="19" t="s">
        <v>158</v>
      </c>
      <c r="G3" s="19" t="s">
        <v>317</v>
      </c>
      <c r="H3" s="19" t="s">
        <v>318</v>
      </c>
      <c r="I3" s="19" t="s">
        <v>161</v>
      </c>
      <c r="J3" s="19" t="s">
        <v>158</v>
      </c>
      <c r="K3" s="19" t="s">
        <v>317</v>
      </c>
      <c r="L3" s="19" t="s">
        <v>318</v>
      </c>
      <c r="M3" s="19" t="s">
        <v>159</v>
      </c>
      <c r="N3" s="19" t="s">
        <v>161</v>
      </c>
      <c r="O3" s="19" t="s">
        <v>160</v>
      </c>
    </row>
    <row r="4" spans="1:15" x14ac:dyDescent="0.35">
      <c r="A4" s="19" t="s">
        <v>168</v>
      </c>
      <c r="B4" s="19">
        <v>1</v>
      </c>
      <c r="C4" s="19" t="s">
        <v>169</v>
      </c>
      <c r="D4" s="19" t="s">
        <v>3</v>
      </c>
      <c r="E4" s="19" t="s">
        <v>2</v>
      </c>
      <c r="F4" s="25">
        <v>115427.48</v>
      </c>
      <c r="G4" s="24"/>
      <c r="H4" s="24"/>
      <c r="I4" s="24"/>
      <c r="J4" s="25">
        <v>4195000.01</v>
      </c>
      <c r="K4" s="24"/>
      <c r="L4" s="24"/>
      <c r="M4" s="24"/>
      <c r="N4" s="24"/>
      <c r="O4" s="24"/>
    </row>
    <row r="5" spans="1:15" x14ac:dyDescent="0.35">
      <c r="A5" s="19" t="s">
        <v>163</v>
      </c>
      <c r="B5" s="19">
        <v>3</v>
      </c>
      <c r="C5" s="19" t="s">
        <v>262</v>
      </c>
      <c r="D5" s="19" t="s">
        <v>5</v>
      </c>
      <c r="E5" s="19" t="s">
        <v>4</v>
      </c>
      <c r="F5" s="24"/>
      <c r="G5" s="24"/>
      <c r="H5" s="24"/>
      <c r="I5" s="24"/>
      <c r="J5" s="25">
        <v>155079.6</v>
      </c>
      <c r="K5" s="24"/>
      <c r="L5" s="24"/>
      <c r="M5" s="24"/>
      <c r="N5" s="24"/>
      <c r="O5" s="24"/>
    </row>
    <row r="6" spans="1:15" x14ac:dyDescent="0.35">
      <c r="A6" s="19" t="s">
        <v>163</v>
      </c>
      <c r="B6" s="19">
        <v>5</v>
      </c>
      <c r="C6" s="19" t="s">
        <v>170</v>
      </c>
      <c r="D6" s="19" t="s">
        <v>7</v>
      </c>
      <c r="E6" s="19" t="s">
        <v>6</v>
      </c>
      <c r="F6" s="25">
        <v>9187.52</v>
      </c>
      <c r="G6" s="24"/>
      <c r="H6" s="24"/>
      <c r="I6" s="24"/>
      <c r="J6" s="25">
        <v>2025730.98</v>
      </c>
      <c r="K6" s="24"/>
      <c r="L6" s="24"/>
      <c r="M6" s="24"/>
      <c r="N6" s="24"/>
      <c r="O6" s="24"/>
    </row>
    <row r="7" spans="1:15" x14ac:dyDescent="0.35">
      <c r="A7" s="19" t="s">
        <v>163</v>
      </c>
      <c r="B7" s="19">
        <v>7</v>
      </c>
      <c r="C7" s="19" t="s">
        <v>171</v>
      </c>
      <c r="D7" s="19" t="s">
        <v>11</v>
      </c>
      <c r="E7" s="19" t="s">
        <v>10</v>
      </c>
      <c r="F7" s="25">
        <v>59659.96</v>
      </c>
      <c r="G7" s="24"/>
      <c r="H7" s="24"/>
      <c r="I7" s="25">
        <v>5969.92</v>
      </c>
      <c r="J7" s="25">
        <v>8380909.4400000004</v>
      </c>
      <c r="K7" s="25">
        <v>5078.3999999999996</v>
      </c>
      <c r="L7" s="24"/>
      <c r="M7" s="24"/>
      <c r="N7" s="25">
        <v>13161.7</v>
      </c>
      <c r="O7" s="24"/>
    </row>
    <row r="8" spans="1:15" x14ac:dyDescent="0.35">
      <c r="A8" s="19" t="s">
        <v>163</v>
      </c>
      <c r="B8" s="19">
        <v>100</v>
      </c>
      <c r="C8" s="19" t="s">
        <v>172</v>
      </c>
      <c r="D8" s="19" t="s">
        <v>107</v>
      </c>
      <c r="E8" s="19" t="s">
        <v>106</v>
      </c>
      <c r="F8" s="24"/>
      <c r="G8" s="24"/>
      <c r="H8" s="24"/>
      <c r="I8" s="24"/>
      <c r="J8" s="25">
        <v>398585.84</v>
      </c>
      <c r="K8" s="24"/>
      <c r="L8" s="24"/>
      <c r="M8" s="24"/>
      <c r="N8" s="25">
        <v>39434.86</v>
      </c>
      <c r="O8" s="24"/>
    </row>
    <row r="9" spans="1:15" x14ac:dyDescent="0.35">
      <c r="A9" s="19" t="s">
        <v>163</v>
      </c>
      <c r="B9" s="19">
        <v>101</v>
      </c>
      <c r="C9" s="19" t="s">
        <v>263</v>
      </c>
      <c r="D9" s="19" t="s">
        <v>264</v>
      </c>
      <c r="E9" s="19" t="s">
        <v>108</v>
      </c>
      <c r="F9" s="24"/>
      <c r="G9" s="24"/>
      <c r="H9" s="24"/>
      <c r="I9" s="24"/>
      <c r="J9" s="25">
        <v>309454.98</v>
      </c>
      <c r="K9" s="24"/>
      <c r="L9" s="24"/>
      <c r="M9" s="24"/>
      <c r="N9" s="24"/>
      <c r="O9" s="24"/>
    </row>
    <row r="10" spans="1:15" x14ac:dyDescent="0.35">
      <c r="A10" s="19" t="s">
        <v>163</v>
      </c>
      <c r="B10" s="19">
        <v>103</v>
      </c>
      <c r="C10" s="19" t="s">
        <v>289</v>
      </c>
      <c r="D10" s="19" t="s">
        <v>319</v>
      </c>
      <c r="E10" s="19" t="s">
        <v>290</v>
      </c>
      <c r="F10" s="24"/>
      <c r="G10" s="24"/>
      <c r="H10" s="24"/>
      <c r="I10" s="24"/>
      <c r="J10" s="25">
        <v>73085.350000000006</v>
      </c>
      <c r="K10" s="24"/>
      <c r="L10" s="24"/>
      <c r="M10" s="24"/>
      <c r="N10" s="25">
        <v>12504.88</v>
      </c>
      <c r="O10" s="24"/>
    </row>
    <row r="11" spans="1:15" x14ac:dyDescent="0.35">
      <c r="A11" s="19" t="s">
        <v>163</v>
      </c>
      <c r="B11" s="19">
        <v>108</v>
      </c>
      <c r="C11" s="19" t="s">
        <v>173</v>
      </c>
      <c r="D11" s="19" t="s">
        <v>174</v>
      </c>
      <c r="E11" s="19" t="s">
        <v>14</v>
      </c>
      <c r="F11" s="25">
        <v>43339.06</v>
      </c>
      <c r="G11" s="24"/>
      <c r="H11" s="25">
        <v>9008</v>
      </c>
      <c r="I11" s="24"/>
      <c r="J11" s="25">
        <v>1635903.32</v>
      </c>
      <c r="K11" s="24"/>
      <c r="L11" s="25">
        <v>393030.55</v>
      </c>
      <c r="M11" s="24"/>
      <c r="N11" s="25">
        <v>22001.46</v>
      </c>
      <c r="O11" s="24"/>
    </row>
    <row r="12" spans="1:15" x14ac:dyDescent="0.35">
      <c r="A12" s="19" t="s">
        <v>163</v>
      </c>
      <c r="B12" s="19">
        <v>109</v>
      </c>
      <c r="C12" s="19" t="s">
        <v>265</v>
      </c>
      <c r="D12" s="19" t="s">
        <v>266</v>
      </c>
      <c r="E12" s="19" t="s">
        <v>112</v>
      </c>
      <c r="F12" s="25">
        <v>61801.14</v>
      </c>
      <c r="G12" s="24"/>
      <c r="H12" s="24"/>
      <c r="I12" s="24"/>
      <c r="J12" s="25">
        <v>2796236.16</v>
      </c>
      <c r="K12" s="24"/>
      <c r="L12" s="24"/>
      <c r="M12" s="24"/>
      <c r="N12" s="24"/>
      <c r="O12" s="25"/>
    </row>
    <row r="13" spans="1:15" x14ac:dyDescent="0.35">
      <c r="A13" s="19" t="s">
        <v>163</v>
      </c>
      <c r="B13" s="19">
        <v>11</v>
      </c>
      <c r="C13" s="19" t="s">
        <v>175</v>
      </c>
      <c r="D13" s="19" t="s">
        <v>176</v>
      </c>
      <c r="E13" s="19" t="s">
        <v>15</v>
      </c>
      <c r="F13" s="25">
        <v>15418</v>
      </c>
      <c r="G13" s="24"/>
      <c r="H13" s="24"/>
      <c r="I13" s="24"/>
      <c r="J13" s="25">
        <v>679725.15</v>
      </c>
      <c r="K13" s="24"/>
      <c r="L13" s="24"/>
      <c r="M13" s="24"/>
      <c r="N13" s="25">
        <v>8037.9</v>
      </c>
      <c r="O13" s="24"/>
    </row>
    <row r="14" spans="1:15" x14ac:dyDescent="0.35">
      <c r="A14" s="19" t="s">
        <v>163</v>
      </c>
      <c r="B14" s="19">
        <v>110</v>
      </c>
      <c r="C14" s="19" t="s">
        <v>177</v>
      </c>
      <c r="D14" s="19" t="s">
        <v>115</v>
      </c>
      <c r="E14" s="19" t="s">
        <v>114</v>
      </c>
      <c r="F14" s="25">
        <v>11928</v>
      </c>
      <c r="G14" s="24"/>
      <c r="H14" s="24"/>
      <c r="I14" s="24"/>
      <c r="J14" s="25">
        <v>471369.16</v>
      </c>
      <c r="K14" s="24"/>
      <c r="L14" s="24"/>
      <c r="M14" s="24"/>
      <c r="N14" s="24"/>
      <c r="O14" s="24"/>
    </row>
    <row r="15" spans="1:15" x14ac:dyDescent="0.35">
      <c r="A15" s="19" t="s">
        <v>163</v>
      </c>
      <c r="B15" s="19">
        <v>111</v>
      </c>
      <c r="C15" s="19" t="s">
        <v>178</v>
      </c>
      <c r="D15" s="19" t="s">
        <v>320</v>
      </c>
      <c r="E15" s="19" t="s">
        <v>321</v>
      </c>
      <c r="F15" s="25">
        <v>48128.66</v>
      </c>
      <c r="G15" s="24"/>
      <c r="H15" s="24"/>
      <c r="I15" s="24"/>
      <c r="J15" s="25">
        <v>985844.31</v>
      </c>
      <c r="K15" s="24"/>
      <c r="L15" s="24"/>
      <c r="M15" s="24"/>
      <c r="N15" s="24"/>
      <c r="O15" s="24"/>
    </row>
    <row r="16" spans="1:15" x14ac:dyDescent="0.35">
      <c r="A16" s="19" t="s">
        <v>163</v>
      </c>
      <c r="B16" s="19">
        <v>112</v>
      </c>
      <c r="C16" s="19" t="s">
        <v>179</v>
      </c>
      <c r="D16" s="19" t="s">
        <v>180</v>
      </c>
      <c r="E16" s="19" t="s">
        <v>322</v>
      </c>
      <c r="F16" s="25">
        <v>5354.84</v>
      </c>
      <c r="G16" s="24"/>
      <c r="H16" s="24"/>
      <c r="I16" s="24"/>
      <c r="J16" s="25">
        <v>470366.36</v>
      </c>
      <c r="K16" s="24"/>
      <c r="L16" s="24"/>
      <c r="M16" s="24"/>
      <c r="N16" s="24"/>
      <c r="O16" s="24"/>
    </row>
    <row r="17" spans="1:15" x14ac:dyDescent="0.35">
      <c r="A17" s="19" t="s">
        <v>163</v>
      </c>
      <c r="B17" s="19">
        <v>113</v>
      </c>
      <c r="C17" s="19" t="s">
        <v>275</v>
      </c>
      <c r="D17" s="19" t="s">
        <v>119</v>
      </c>
      <c r="E17" s="19" t="s">
        <v>118</v>
      </c>
      <c r="F17" s="24"/>
      <c r="G17" s="24"/>
      <c r="H17" s="24"/>
      <c r="I17" s="24"/>
      <c r="J17" s="25">
        <v>100359.35</v>
      </c>
      <c r="K17" s="24"/>
      <c r="L17" s="24"/>
      <c r="M17" s="24"/>
      <c r="N17" s="24"/>
      <c r="O17" s="24"/>
    </row>
    <row r="18" spans="1:15" x14ac:dyDescent="0.35">
      <c r="A18" s="19" t="s">
        <v>163</v>
      </c>
      <c r="B18" s="19">
        <v>114</v>
      </c>
      <c r="C18" s="19" t="s">
        <v>267</v>
      </c>
      <c r="D18" s="19" t="s">
        <v>121</v>
      </c>
      <c r="E18" s="19" t="s">
        <v>120</v>
      </c>
      <c r="F18" s="25">
        <v>2488.19</v>
      </c>
      <c r="G18" s="24"/>
      <c r="H18" s="24"/>
      <c r="I18" s="24"/>
      <c r="J18" s="25">
        <v>240667.31</v>
      </c>
      <c r="K18" s="24"/>
      <c r="L18" s="24"/>
      <c r="M18" s="24"/>
      <c r="N18" s="24"/>
      <c r="O18" s="24"/>
    </row>
    <row r="19" spans="1:15" x14ac:dyDescent="0.35">
      <c r="A19" s="19" t="s">
        <v>163</v>
      </c>
      <c r="B19" s="19">
        <v>115</v>
      </c>
      <c r="C19" s="19" t="s">
        <v>181</v>
      </c>
      <c r="D19" s="19" t="s">
        <v>182</v>
      </c>
      <c r="E19" s="19" t="s">
        <v>122</v>
      </c>
      <c r="F19" s="25">
        <v>12420.36</v>
      </c>
      <c r="G19" s="24"/>
      <c r="H19" s="24"/>
      <c r="I19" s="24"/>
      <c r="J19" s="25">
        <v>692229.98</v>
      </c>
      <c r="K19" s="24"/>
      <c r="L19" s="24"/>
      <c r="M19" s="24"/>
      <c r="N19" s="24"/>
      <c r="O19" s="24"/>
    </row>
    <row r="20" spans="1:15" x14ac:dyDescent="0.35">
      <c r="A20" s="19" t="s">
        <v>163</v>
      </c>
      <c r="B20" s="19">
        <v>116</v>
      </c>
      <c r="C20" s="19" t="s">
        <v>183</v>
      </c>
      <c r="D20" s="19" t="s">
        <v>140</v>
      </c>
      <c r="E20" s="19" t="s">
        <v>124</v>
      </c>
      <c r="F20" s="25">
        <v>69339.399999999994</v>
      </c>
      <c r="G20" s="24"/>
      <c r="H20" s="24"/>
      <c r="I20" s="24"/>
      <c r="J20" s="25">
        <v>161064.15</v>
      </c>
      <c r="K20" s="24"/>
      <c r="L20" s="24"/>
      <c r="M20" s="24"/>
      <c r="N20" s="25">
        <v>70959.03</v>
      </c>
      <c r="O20" s="24"/>
    </row>
    <row r="21" spans="1:15" x14ac:dyDescent="0.35">
      <c r="A21" s="19" t="s">
        <v>163</v>
      </c>
      <c r="B21" s="19">
        <v>117</v>
      </c>
      <c r="C21" s="19" t="s">
        <v>184</v>
      </c>
      <c r="D21" s="19" t="s">
        <v>185</v>
      </c>
      <c r="E21" s="19" t="s">
        <v>125</v>
      </c>
      <c r="F21" s="25">
        <v>1828.78</v>
      </c>
      <c r="G21" s="24"/>
      <c r="H21" s="24"/>
      <c r="I21" s="24"/>
      <c r="J21" s="25">
        <v>137714.37</v>
      </c>
      <c r="K21" s="24"/>
      <c r="L21" s="24"/>
      <c r="M21" s="24"/>
      <c r="N21" s="24"/>
      <c r="O21" s="24"/>
    </row>
    <row r="22" spans="1:15" x14ac:dyDescent="0.35">
      <c r="A22" s="19" t="s">
        <v>163</v>
      </c>
      <c r="B22" s="19">
        <v>118</v>
      </c>
      <c r="C22" s="19" t="s">
        <v>186</v>
      </c>
      <c r="D22" s="19" t="s">
        <v>128</v>
      </c>
      <c r="E22" s="19" t="s">
        <v>127</v>
      </c>
      <c r="F22" s="25">
        <v>179145.64</v>
      </c>
      <c r="G22" s="24"/>
      <c r="H22" s="24"/>
      <c r="I22" s="24"/>
      <c r="J22" s="25">
        <v>8328561.7199999997</v>
      </c>
      <c r="K22" s="24"/>
      <c r="L22" s="24"/>
      <c r="M22" s="24"/>
      <c r="N22" s="24"/>
      <c r="O22" s="24"/>
    </row>
    <row r="23" spans="1:15" x14ac:dyDescent="0.35">
      <c r="A23" s="19" t="s">
        <v>163</v>
      </c>
      <c r="B23" s="19">
        <v>119</v>
      </c>
      <c r="C23" s="19" t="s">
        <v>187</v>
      </c>
      <c r="D23" s="19" t="s">
        <v>129</v>
      </c>
      <c r="E23" s="19" t="s">
        <v>56</v>
      </c>
      <c r="F23" s="25">
        <v>33181.01</v>
      </c>
      <c r="G23" s="24"/>
      <c r="H23" s="24"/>
      <c r="I23" s="24"/>
      <c r="J23" s="25">
        <v>466276.43</v>
      </c>
      <c r="K23" s="24"/>
      <c r="L23" s="24"/>
      <c r="M23" s="24"/>
      <c r="N23" s="24"/>
      <c r="O23" s="24"/>
    </row>
    <row r="24" spans="1:15" x14ac:dyDescent="0.35">
      <c r="A24" s="19" t="s">
        <v>163</v>
      </c>
      <c r="B24" s="19">
        <v>120</v>
      </c>
      <c r="C24" s="19" t="s">
        <v>188</v>
      </c>
      <c r="D24" s="19" t="s">
        <v>130</v>
      </c>
      <c r="E24" s="19" t="s">
        <v>56</v>
      </c>
      <c r="F24" s="25">
        <v>22110.25</v>
      </c>
      <c r="G24" s="24"/>
      <c r="H24" s="24"/>
      <c r="I24" s="24"/>
      <c r="J24" s="25">
        <v>748665.59</v>
      </c>
      <c r="K24" s="24"/>
      <c r="L24" s="24"/>
      <c r="M24" s="24"/>
      <c r="N24" s="24"/>
      <c r="O24" s="24"/>
    </row>
    <row r="25" spans="1:15" x14ac:dyDescent="0.35">
      <c r="A25" s="19" t="s">
        <v>163</v>
      </c>
      <c r="B25" s="19">
        <v>124</v>
      </c>
      <c r="C25" s="19" t="s">
        <v>189</v>
      </c>
      <c r="D25" s="19" t="s">
        <v>190</v>
      </c>
      <c r="E25" s="19" t="s">
        <v>60</v>
      </c>
      <c r="F25" s="24"/>
      <c r="G25" s="24"/>
      <c r="H25" s="24"/>
      <c r="I25" s="24"/>
      <c r="J25" s="25">
        <v>516227.46</v>
      </c>
      <c r="K25" s="24"/>
      <c r="L25" s="24"/>
      <c r="M25" s="24"/>
      <c r="N25" s="24"/>
      <c r="O25" s="24"/>
    </row>
    <row r="26" spans="1:15" x14ac:dyDescent="0.35">
      <c r="A26" s="19" t="s">
        <v>163</v>
      </c>
      <c r="B26" s="19">
        <v>126</v>
      </c>
      <c r="C26" s="19" t="s">
        <v>191</v>
      </c>
      <c r="D26" s="19" t="s">
        <v>192</v>
      </c>
      <c r="E26" s="19" t="s">
        <v>87</v>
      </c>
      <c r="F26" s="25">
        <v>8897.2000000000007</v>
      </c>
      <c r="G26" s="24"/>
      <c r="H26" s="24"/>
      <c r="I26" s="24"/>
      <c r="J26" s="25">
        <v>654549.43999999994</v>
      </c>
      <c r="K26" s="24"/>
      <c r="L26" s="24"/>
      <c r="M26" s="24"/>
      <c r="N26" s="24"/>
      <c r="O26" s="24"/>
    </row>
    <row r="27" spans="1:15" x14ac:dyDescent="0.35">
      <c r="A27" s="19" t="s">
        <v>163</v>
      </c>
      <c r="B27" s="19">
        <v>130</v>
      </c>
      <c r="C27" s="19" t="s">
        <v>193</v>
      </c>
      <c r="D27" s="19" t="s">
        <v>143</v>
      </c>
      <c r="E27" s="19" t="s">
        <v>26</v>
      </c>
      <c r="F27" s="25">
        <v>25045.26</v>
      </c>
      <c r="G27" s="24"/>
      <c r="H27" s="24"/>
      <c r="I27" s="24"/>
      <c r="J27" s="25">
        <v>994087.35</v>
      </c>
      <c r="K27" s="24"/>
      <c r="L27" s="24"/>
      <c r="M27" s="24"/>
      <c r="N27" s="25">
        <v>17469.580000000002</v>
      </c>
      <c r="O27" s="24"/>
    </row>
    <row r="28" spans="1:15" x14ac:dyDescent="0.35">
      <c r="A28" s="19" t="s">
        <v>163</v>
      </c>
      <c r="B28" s="19">
        <v>131</v>
      </c>
      <c r="C28" s="19" t="s">
        <v>194</v>
      </c>
      <c r="D28" s="19" t="s">
        <v>145</v>
      </c>
      <c r="E28" s="19" t="s">
        <v>144</v>
      </c>
      <c r="F28" s="24"/>
      <c r="G28" s="24"/>
      <c r="H28" s="24"/>
      <c r="I28" s="24"/>
      <c r="J28" s="25">
        <v>138602.1</v>
      </c>
      <c r="K28" s="24"/>
      <c r="L28" s="24"/>
      <c r="M28" s="24"/>
      <c r="N28" s="25">
        <v>28456.240000000002</v>
      </c>
      <c r="O28" s="24"/>
    </row>
    <row r="29" spans="1:15" x14ac:dyDescent="0.35">
      <c r="A29" s="19" t="s">
        <v>163</v>
      </c>
      <c r="B29" s="19">
        <v>132</v>
      </c>
      <c r="C29" s="19" t="s">
        <v>277</v>
      </c>
      <c r="D29" s="19" t="s">
        <v>147</v>
      </c>
      <c r="E29" s="19" t="s">
        <v>146</v>
      </c>
      <c r="F29" s="24"/>
      <c r="G29" s="24"/>
      <c r="H29" s="24"/>
      <c r="I29" s="24"/>
      <c r="J29" s="25">
        <v>90294.75</v>
      </c>
      <c r="K29" s="24"/>
      <c r="L29" s="24"/>
      <c r="M29" s="24"/>
      <c r="N29" s="24"/>
      <c r="O29" s="25"/>
    </row>
    <row r="30" spans="1:15" x14ac:dyDescent="0.35">
      <c r="A30" s="19" t="s">
        <v>163</v>
      </c>
      <c r="B30" s="19">
        <v>133</v>
      </c>
      <c r="C30" s="19" t="s">
        <v>195</v>
      </c>
      <c r="D30" s="19" t="s">
        <v>196</v>
      </c>
      <c r="E30" s="19" t="s">
        <v>148</v>
      </c>
      <c r="F30" s="24"/>
      <c r="G30" s="24"/>
      <c r="H30" s="24"/>
      <c r="I30" s="24"/>
      <c r="J30" s="25">
        <v>11431.63</v>
      </c>
      <c r="K30" s="24"/>
      <c r="L30" s="24"/>
      <c r="M30" s="24"/>
      <c r="N30" s="24"/>
      <c r="O30" s="24"/>
    </row>
    <row r="31" spans="1:15" x14ac:dyDescent="0.35">
      <c r="A31" s="19" t="s">
        <v>163</v>
      </c>
      <c r="B31" s="19">
        <v>134</v>
      </c>
      <c r="C31" s="19" t="s">
        <v>197</v>
      </c>
      <c r="D31" s="19" t="s">
        <v>198</v>
      </c>
      <c r="E31" s="19" t="s">
        <v>150</v>
      </c>
      <c r="F31" s="25">
        <v>14366.5</v>
      </c>
      <c r="G31" s="24"/>
      <c r="H31" s="24"/>
      <c r="I31" s="24"/>
      <c r="J31" s="25">
        <v>700658.34</v>
      </c>
      <c r="K31" s="25">
        <v>97081.2</v>
      </c>
      <c r="L31" s="24"/>
      <c r="M31" s="24"/>
      <c r="N31" s="24"/>
      <c r="O31" s="24"/>
    </row>
    <row r="32" spans="1:15" x14ac:dyDescent="0.35">
      <c r="A32" s="19" t="s">
        <v>163</v>
      </c>
      <c r="B32" s="19">
        <v>135</v>
      </c>
      <c r="C32" s="19" t="s">
        <v>199</v>
      </c>
      <c r="D32" s="19" t="s">
        <v>200</v>
      </c>
      <c r="E32" s="19" t="s">
        <v>151</v>
      </c>
      <c r="F32" s="24"/>
      <c r="G32" s="24"/>
      <c r="H32" s="24"/>
      <c r="I32" s="24"/>
      <c r="J32" s="25">
        <v>64305.69</v>
      </c>
      <c r="K32" s="24"/>
      <c r="L32" s="24"/>
      <c r="M32" s="24"/>
      <c r="N32" s="24"/>
      <c r="O32" s="24"/>
    </row>
    <row r="33" spans="1:15" x14ac:dyDescent="0.35">
      <c r="A33" s="19" t="s">
        <v>163</v>
      </c>
      <c r="B33" s="19">
        <v>140</v>
      </c>
      <c r="C33" s="19" t="s">
        <v>323</v>
      </c>
      <c r="D33" s="19" t="s">
        <v>293</v>
      </c>
      <c r="E33" s="19" t="s">
        <v>292</v>
      </c>
      <c r="F33" s="25">
        <v>20677.14</v>
      </c>
      <c r="G33" s="24"/>
      <c r="H33" s="24"/>
      <c r="I33" s="24"/>
      <c r="J33" s="25">
        <v>2140401.96</v>
      </c>
      <c r="K33" s="24"/>
      <c r="L33" s="24"/>
      <c r="M33" s="24"/>
      <c r="N33" s="24"/>
      <c r="O33" s="24"/>
    </row>
    <row r="34" spans="1:15" x14ac:dyDescent="0.35">
      <c r="A34" s="19" t="s">
        <v>163</v>
      </c>
      <c r="B34" s="19">
        <v>142</v>
      </c>
      <c r="C34" s="19" t="s">
        <v>324</v>
      </c>
      <c r="D34" s="19" t="s">
        <v>299</v>
      </c>
      <c r="E34" s="19" t="s">
        <v>298</v>
      </c>
      <c r="F34" s="24"/>
      <c r="G34" s="24"/>
      <c r="H34" s="24"/>
      <c r="I34" s="24"/>
      <c r="J34" s="25">
        <v>77561.899999999994</v>
      </c>
      <c r="K34" s="24"/>
      <c r="L34" s="24"/>
      <c r="M34" s="24"/>
      <c r="N34" s="24"/>
      <c r="O34" s="24"/>
    </row>
    <row r="35" spans="1:15" x14ac:dyDescent="0.35">
      <c r="A35" s="19" t="s">
        <v>163</v>
      </c>
      <c r="B35" s="19">
        <v>143</v>
      </c>
      <c r="C35" s="19" t="s">
        <v>325</v>
      </c>
      <c r="D35" s="19" t="s">
        <v>301</v>
      </c>
      <c r="E35" s="19" t="s">
        <v>300</v>
      </c>
      <c r="F35" s="25">
        <v>-6656.04</v>
      </c>
      <c r="G35" s="24"/>
      <c r="H35" s="24"/>
      <c r="I35" s="24"/>
      <c r="J35" s="25">
        <v>938609.71</v>
      </c>
      <c r="K35" s="24"/>
      <c r="L35" s="24"/>
      <c r="M35" s="24"/>
      <c r="N35" s="24"/>
      <c r="O35" s="24"/>
    </row>
    <row r="36" spans="1:15" x14ac:dyDescent="0.35">
      <c r="A36" s="19" t="s">
        <v>163</v>
      </c>
      <c r="B36" s="19">
        <v>144</v>
      </c>
      <c r="C36" s="19" t="s">
        <v>326</v>
      </c>
      <c r="D36" s="19" t="s">
        <v>327</v>
      </c>
      <c r="E36" s="19" t="s">
        <v>302</v>
      </c>
      <c r="F36" s="24"/>
      <c r="G36" s="24"/>
      <c r="H36" s="24"/>
      <c r="I36" s="24"/>
      <c r="J36" s="25">
        <v>195876.63</v>
      </c>
      <c r="K36" s="24"/>
      <c r="L36" s="24"/>
      <c r="M36" s="24"/>
      <c r="N36" s="24"/>
      <c r="O36" s="24"/>
    </row>
    <row r="37" spans="1:15" x14ac:dyDescent="0.35">
      <c r="A37" s="19" t="s">
        <v>163</v>
      </c>
      <c r="B37" s="19">
        <v>146</v>
      </c>
      <c r="C37" s="19" t="s">
        <v>328</v>
      </c>
      <c r="D37" s="19" t="s">
        <v>304</v>
      </c>
      <c r="E37" s="19" t="s">
        <v>93</v>
      </c>
      <c r="F37" s="25">
        <v>1791.4</v>
      </c>
      <c r="G37" s="24"/>
      <c r="H37" s="24"/>
      <c r="I37" s="24"/>
      <c r="J37" s="25">
        <v>6383</v>
      </c>
      <c r="K37" s="24"/>
      <c r="L37" s="24"/>
      <c r="M37" s="24"/>
      <c r="N37" s="24"/>
      <c r="O37" s="24"/>
    </row>
    <row r="38" spans="1:15" x14ac:dyDescent="0.35">
      <c r="A38" s="19" t="s">
        <v>163</v>
      </c>
      <c r="B38" s="19">
        <v>147</v>
      </c>
      <c r="C38" s="19" t="s">
        <v>329</v>
      </c>
      <c r="D38" s="19" t="s">
        <v>330</v>
      </c>
      <c r="E38" s="19" t="s">
        <v>307</v>
      </c>
      <c r="F38" s="24"/>
      <c r="G38" s="24"/>
      <c r="H38" s="24"/>
      <c r="I38" s="24"/>
      <c r="J38" s="25">
        <v>162969.28</v>
      </c>
      <c r="K38" s="25">
        <v>6396</v>
      </c>
      <c r="L38" s="24"/>
      <c r="M38" s="24"/>
      <c r="N38" s="24"/>
      <c r="O38" s="24"/>
    </row>
    <row r="39" spans="1:15" x14ac:dyDescent="0.35">
      <c r="A39" s="19" t="s">
        <v>163</v>
      </c>
      <c r="B39" s="19">
        <v>148</v>
      </c>
      <c r="C39" s="19" t="s">
        <v>331</v>
      </c>
      <c r="D39" s="19" t="s">
        <v>332</v>
      </c>
      <c r="E39" s="19" t="s">
        <v>333</v>
      </c>
      <c r="F39" s="24"/>
      <c r="G39" s="24"/>
      <c r="H39" s="24"/>
      <c r="I39" s="25">
        <v>28267.32</v>
      </c>
      <c r="J39" s="25">
        <v>37425.47</v>
      </c>
      <c r="K39" s="25">
        <v>60678.6</v>
      </c>
      <c r="L39" s="24"/>
      <c r="M39" s="24"/>
      <c r="N39" s="25">
        <v>28267.32</v>
      </c>
      <c r="O39" s="24"/>
    </row>
    <row r="40" spans="1:15" x14ac:dyDescent="0.35">
      <c r="A40" s="19" t="s">
        <v>163</v>
      </c>
      <c r="B40" s="19">
        <v>15</v>
      </c>
      <c r="C40" s="19" t="s">
        <v>278</v>
      </c>
      <c r="D40" s="19" t="s">
        <v>291</v>
      </c>
      <c r="E40" s="19" t="s">
        <v>17</v>
      </c>
      <c r="F40" s="24"/>
      <c r="G40" s="24"/>
      <c r="H40" s="24"/>
      <c r="I40" s="24"/>
      <c r="J40" s="25">
        <v>25541.1</v>
      </c>
      <c r="K40" s="24"/>
      <c r="L40" s="24"/>
      <c r="M40" s="24"/>
      <c r="N40" s="24"/>
      <c r="O40" s="25"/>
    </row>
    <row r="41" spans="1:15" x14ac:dyDescent="0.35">
      <c r="A41" s="19" t="s">
        <v>163</v>
      </c>
      <c r="B41" s="19">
        <v>16</v>
      </c>
      <c r="C41" s="19" t="s">
        <v>201</v>
      </c>
      <c r="D41" s="19" t="s">
        <v>19</v>
      </c>
      <c r="E41" s="19" t="s">
        <v>18</v>
      </c>
      <c r="F41" s="24"/>
      <c r="G41" s="24"/>
      <c r="H41" s="24"/>
      <c r="I41" s="24"/>
      <c r="J41" s="25">
        <v>132035.79999999999</v>
      </c>
      <c r="K41" s="24"/>
      <c r="L41" s="24"/>
      <c r="M41" s="24"/>
      <c r="N41" s="24"/>
      <c r="O41" s="24"/>
    </row>
    <row r="42" spans="1:15" x14ac:dyDescent="0.35">
      <c r="A42" s="19" t="s">
        <v>163</v>
      </c>
      <c r="B42" s="19">
        <v>18</v>
      </c>
      <c r="C42" s="19" t="s">
        <v>202</v>
      </c>
      <c r="D42" s="19" t="s">
        <v>21</v>
      </c>
      <c r="E42" s="19" t="s">
        <v>20</v>
      </c>
      <c r="F42" s="25">
        <v>6573.6</v>
      </c>
      <c r="G42" s="24"/>
      <c r="H42" s="24"/>
      <c r="I42" s="24"/>
      <c r="J42" s="25">
        <v>146533.57999999999</v>
      </c>
      <c r="K42" s="25">
        <v>2831.22</v>
      </c>
      <c r="L42" s="24"/>
      <c r="M42" s="24"/>
      <c r="N42" s="25">
        <v>109650.64</v>
      </c>
      <c r="O42" s="24"/>
    </row>
    <row r="43" spans="1:15" x14ac:dyDescent="0.35">
      <c r="A43" s="19" t="s">
        <v>163</v>
      </c>
      <c r="B43" s="19">
        <v>20</v>
      </c>
      <c r="C43" s="19" t="s">
        <v>203</v>
      </c>
      <c r="D43" s="19" t="s">
        <v>23</v>
      </c>
      <c r="E43" s="19" t="s">
        <v>22</v>
      </c>
      <c r="F43" s="25">
        <v>1886.82</v>
      </c>
      <c r="G43" s="24"/>
      <c r="H43" s="24"/>
      <c r="I43" s="24"/>
      <c r="J43" s="25">
        <v>1792072.06</v>
      </c>
      <c r="K43" s="25">
        <v>3848.4</v>
      </c>
      <c r="L43" s="25">
        <v>22992</v>
      </c>
      <c r="M43" s="24"/>
      <c r="N43" s="25">
        <v>6392.32</v>
      </c>
      <c r="O43" s="24"/>
    </row>
    <row r="44" spans="1:15" x14ac:dyDescent="0.35">
      <c r="A44" s="19" t="s">
        <v>163</v>
      </c>
      <c r="B44" s="19">
        <v>21</v>
      </c>
      <c r="C44" s="19" t="s">
        <v>204</v>
      </c>
      <c r="D44" s="19" t="s">
        <v>25</v>
      </c>
      <c r="E44" s="19" t="s">
        <v>24</v>
      </c>
      <c r="F44" s="25">
        <v>112845.75999999999</v>
      </c>
      <c r="G44" s="24"/>
      <c r="H44" s="24"/>
      <c r="I44" s="24"/>
      <c r="J44" s="25">
        <v>4900261.8899999997</v>
      </c>
      <c r="K44" s="25">
        <v>5725.2</v>
      </c>
      <c r="L44" s="24"/>
      <c r="M44" s="24"/>
      <c r="N44" s="25">
        <v>220809.2</v>
      </c>
      <c r="O44" s="24"/>
    </row>
    <row r="45" spans="1:15" x14ac:dyDescent="0.35">
      <c r="A45" s="19" t="s">
        <v>163</v>
      </c>
      <c r="B45" s="19">
        <v>23</v>
      </c>
      <c r="C45" s="19" t="s">
        <v>205</v>
      </c>
      <c r="D45" s="19" t="s">
        <v>28</v>
      </c>
      <c r="E45" s="19" t="s">
        <v>206</v>
      </c>
      <c r="F45" s="25">
        <v>3170.78</v>
      </c>
      <c r="G45" s="24"/>
      <c r="H45" s="24"/>
      <c r="I45" s="24"/>
      <c r="J45" s="25">
        <v>857905.89</v>
      </c>
      <c r="K45" s="24"/>
      <c r="L45" s="24"/>
      <c r="M45" s="24"/>
      <c r="N45" s="25">
        <v>11777.93</v>
      </c>
      <c r="O45" s="24"/>
    </row>
    <row r="46" spans="1:15" x14ac:dyDescent="0.35">
      <c r="A46" s="19" t="s">
        <v>163</v>
      </c>
      <c r="B46" s="19">
        <v>24</v>
      </c>
      <c r="C46" s="19" t="s">
        <v>207</v>
      </c>
      <c r="D46" s="19" t="s">
        <v>208</v>
      </c>
      <c r="E46" s="19" t="s">
        <v>29</v>
      </c>
      <c r="F46" s="25">
        <v>10541.53</v>
      </c>
      <c r="G46" s="24"/>
      <c r="H46" s="24"/>
      <c r="I46" s="25">
        <v>94066.66</v>
      </c>
      <c r="J46" s="25">
        <v>1214523.77</v>
      </c>
      <c r="K46" s="24"/>
      <c r="L46" s="25">
        <v>42925.68</v>
      </c>
      <c r="M46" s="24"/>
      <c r="N46" s="25">
        <v>405833.74</v>
      </c>
      <c r="O46" s="24"/>
    </row>
    <row r="47" spans="1:15" x14ac:dyDescent="0.35">
      <c r="A47" s="19" t="s">
        <v>163</v>
      </c>
      <c r="B47" s="19">
        <v>25</v>
      </c>
      <c r="C47" s="19" t="s">
        <v>209</v>
      </c>
      <c r="D47" s="19" t="s">
        <v>210</v>
      </c>
      <c r="E47" s="19" t="s">
        <v>211</v>
      </c>
      <c r="F47" s="24"/>
      <c r="G47" s="24"/>
      <c r="H47" s="24"/>
      <c r="I47" s="24"/>
      <c r="J47" s="25">
        <v>335436.36</v>
      </c>
      <c r="K47" s="24"/>
      <c r="L47" s="24"/>
      <c r="M47" s="24"/>
      <c r="N47" s="24"/>
      <c r="O47" s="24"/>
    </row>
    <row r="48" spans="1:15" x14ac:dyDescent="0.35">
      <c r="A48" s="19" t="s">
        <v>163</v>
      </c>
      <c r="B48" s="19">
        <v>28</v>
      </c>
      <c r="C48" s="19" t="s">
        <v>212</v>
      </c>
      <c r="D48" s="19" t="s">
        <v>34</v>
      </c>
      <c r="E48" s="19" t="s">
        <v>33</v>
      </c>
      <c r="F48" s="25">
        <v>135494.09</v>
      </c>
      <c r="G48" s="24"/>
      <c r="H48" s="24"/>
      <c r="I48" s="24"/>
      <c r="J48" s="25">
        <v>2021812.93</v>
      </c>
      <c r="K48" s="25">
        <v>31456.799999999999</v>
      </c>
      <c r="L48" s="24"/>
      <c r="M48" s="24"/>
      <c r="N48" s="25">
        <v>355169.22</v>
      </c>
      <c r="O48" s="24"/>
    </row>
    <row r="49" spans="1:15" x14ac:dyDescent="0.35">
      <c r="A49" s="19" t="s">
        <v>163</v>
      </c>
      <c r="B49" s="19">
        <v>30</v>
      </c>
      <c r="C49" s="19" t="s">
        <v>213</v>
      </c>
      <c r="D49" s="19" t="s">
        <v>36</v>
      </c>
      <c r="E49" s="19" t="s">
        <v>35</v>
      </c>
      <c r="F49" s="24"/>
      <c r="G49" s="24"/>
      <c r="H49" s="24"/>
      <c r="I49" s="24"/>
      <c r="J49" s="25">
        <v>828568.16</v>
      </c>
      <c r="K49" s="24"/>
      <c r="L49" s="24"/>
      <c r="M49" s="24"/>
      <c r="N49" s="24"/>
      <c r="O49" s="24"/>
    </row>
    <row r="50" spans="1:15" x14ac:dyDescent="0.35">
      <c r="A50" s="19" t="s">
        <v>163</v>
      </c>
      <c r="B50" s="19">
        <v>31</v>
      </c>
      <c r="C50" s="19" t="s">
        <v>214</v>
      </c>
      <c r="D50" s="19" t="s">
        <v>215</v>
      </c>
      <c r="E50" s="19" t="s">
        <v>37</v>
      </c>
      <c r="F50" s="25">
        <v>2465.4</v>
      </c>
      <c r="G50" s="24"/>
      <c r="H50" s="24"/>
      <c r="I50" s="24"/>
      <c r="J50" s="25">
        <v>968585.93</v>
      </c>
      <c r="K50" s="24"/>
      <c r="L50" s="24"/>
      <c r="M50" s="24"/>
      <c r="N50" s="24"/>
      <c r="O50" s="25"/>
    </row>
    <row r="51" spans="1:15" x14ac:dyDescent="0.35">
      <c r="A51" s="19" t="s">
        <v>163</v>
      </c>
      <c r="B51" s="19">
        <v>32</v>
      </c>
      <c r="C51" s="19" t="s">
        <v>216</v>
      </c>
      <c r="D51" s="19" t="s">
        <v>217</v>
      </c>
      <c r="E51" s="19" t="s">
        <v>39</v>
      </c>
      <c r="F51" s="25">
        <v>8335.6</v>
      </c>
      <c r="G51" s="24"/>
      <c r="H51" s="24"/>
      <c r="I51" s="24"/>
      <c r="J51" s="25">
        <v>319617.7</v>
      </c>
      <c r="K51" s="24"/>
      <c r="L51" s="24"/>
      <c r="M51" s="24"/>
      <c r="N51" s="25">
        <v>4754.1000000000004</v>
      </c>
      <c r="O51" s="24"/>
    </row>
    <row r="52" spans="1:15" x14ac:dyDescent="0.35">
      <c r="A52" s="19" t="s">
        <v>163</v>
      </c>
      <c r="B52" s="19">
        <v>36</v>
      </c>
      <c r="C52" s="19" t="s">
        <v>218</v>
      </c>
      <c r="D52" s="19" t="s">
        <v>43</v>
      </c>
      <c r="E52" s="19" t="s">
        <v>42</v>
      </c>
      <c r="F52" s="25">
        <v>109853.96</v>
      </c>
      <c r="G52" s="24"/>
      <c r="H52" s="24"/>
      <c r="I52" s="24"/>
      <c r="J52" s="25">
        <v>3219361.75</v>
      </c>
      <c r="K52" s="25">
        <v>9586.7099999999991</v>
      </c>
      <c r="L52" s="24"/>
      <c r="M52" s="24"/>
      <c r="N52" s="25">
        <v>2011384.99</v>
      </c>
      <c r="O52" s="24"/>
    </row>
    <row r="53" spans="1:15" x14ac:dyDescent="0.35">
      <c r="A53" s="19" t="s">
        <v>163</v>
      </c>
      <c r="B53" s="19">
        <v>37</v>
      </c>
      <c r="C53" s="19" t="s">
        <v>219</v>
      </c>
      <c r="D53" s="19" t="s">
        <v>220</v>
      </c>
      <c r="E53" s="19" t="s">
        <v>44</v>
      </c>
      <c r="F53" s="25">
        <v>4512.3</v>
      </c>
      <c r="G53" s="25">
        <v>9254.4</v>
      </c>
      <c r="H53" s="24"/>
      <c r="I53" s="24"/>
      <c r="J53" s="25">
        <v>371664.53</v>
      </c>
      <c r="K53" s="25">
        <v>89184.6</v>
      </c>
      <c r="L53" s="24"/>
      <c r="M53" s="24"/>
      <c r="N53" s="25">
        <v>12416.83</v>
      </c>
      <c r="O53" s="24"/>
    </row>
    <row r="54" spans="1:15" x14ac:dyDescent="0.35">
      <c r="A54" s="19" t="s">
        <v>163</v>
      </c>
      <c r="B54" s="19">
        <v>38</v>
      </c>
      <c r="C54" s="19" t="s">
        <v>221</v>
      </c>
      <c r="D54" s="19" t="s">
        <v>222</v>
      </c>
      <c r="E54" s="19" t="s">
        <v>46</v>
      </c>
      <c r="F54" s="24"/>
      <c r="G54" s="24"/>
      <c r="H54" s="24"/>
      <c r="I54" s="24"/>
      <c r="J54" s="25">
        <v>157483.37</v>
      </c>
      <c r="K54" s="24"/>
      <c r="L54" s="24"/>
      <c r="M54" s="24"/>
      <c r="N54" s="24"/>
      <c r="O54" s="24"/>
    </row>
    <row r="55" spans="1:15" x14ac:dyDescent="0.35">
      <c r="A55" s="19" t="s">
        <v>163</v>
      </c>
      <c r="B55" s="19">
        <v>39</v>
      </c>
      <c r="C55" s="19" t="s">
        <v>223</v>
      </c>
      <c r="D55" s="19" t="s">
        <v>224</v>
      </c>
      <c r="E55" s="19" t="s">
        <v>48</v>
      </c>
      <c r="F55" s="25">
        <v>4313.3999999999996</v>
      </c>
      <c r="G55" s="24"/>
      <c r="H55" s="24"/>
      <c r="I55" s="24"/>
      <c r="J55" s="25">
        <v>629977.59</v>
      </c>
      <c r="K55" s="24"/>
      <c r="L55" s="24"/>
      <c r="M55" s="24"/>
      <c r="N55" s="24"/>
      <c r="O55" s="24"/>
    </row>
    <row r="56" spans="1:15" x14ac:dyDescent="0.35">
      <c r="A56" s="19" t="s">
        <v>163</v>
      </c>
      <c r="B56" s="19">
        <v>40</v>
      </c>
      <c r="C56" s="19" t="s">
        <v>225</v>
      </c>
      <c r="D56" s="19" t="s">
        <v>226</v>
      </c>
      <c r="E56" s="19" t="s">
        <v>50</v>
      </c>
      <c r="F56" s="25">
        <v>106157.53</v>
      </c>
      <c r="G56" s="24"/>
      <c r="H56" s="24"/>
      <c r="I56" s="24"/>
      <c r="J56" s="25">
        <v>1115886.01</v>
      </c>
      <c r="K56" s="24"/>
      <c r="L56" s="24"/>
      <c r="M56" s="24"/>
      <c r="N56" s="25">
        <v>80530.45</v>
      </c>
      <c r="O56" s="24"/>
    </row>
    <row r="57" spans="1:15" x14ac:dyDescent="0.35">
      <c r="A57" s="19" t="s">
        <v>163</v>
      </c>
      <c r="B57" s="19">
        <v>41</v>
      </c>
      <c r="C57" s="19" t="s">
        <v>227</v>
      </c>
      <c r="D57" s="19" t="s">
        <v>53</v>
      </c>
      <c r="E57" s="19" t="s">
        <v>52</v>
      </c>
      <c r="F57" s="25">
        <v>128765.93</v>
      </c>
      <c r="G57" s="24"/>
      <c r="H57" s="24"/>
      <c r="I57" s="24"/>
      <c r="J57" s="25">
        <v>1472299.69</v>
      </c>
      <c r="K57" s="24"/>
      <c r="L57" s="24"/>
      <c r="M57" s="24"/>
      <c r="N57" s="24"/>
      <c r="O57" s="24"/>
    </row>
    <row r="58" spans="1:15" x14ac:dyDescent="0.35">
      <c r="A58" s="19" t="s">
        <v>163</v>
      </c>
      <c r="B58" s="19">
        <v>50</v>
      </c>
      <c r="C58" s="19" t="s">
        <v>228</v>
      </c>
      <c r="D58" s="19" t="s">
        <v>59</v>
      </c>
      <c r="E58" s="19" t="s">
        <v>58</v>
      </c>
      <c r="F58" s="25">
        <v>8722.56</v>
      </c>
      <c r="G58" s="24"/>
      <c r="H58" s="24"/>
      <c r="I58" s="24"/>
      <c r="J58" s="25">
        <v>267857.74</v>
      </c>
      <c r="K58" s="24"/>
      <c r="L58" s="24"/>
      <c r="M58" s="24"/>
      <c r="N58" s="24"/>
      <c r="O58" s="24"/>
    </row>
    <row r="59" spans="1:15" x14ac:dyDescent="0.35">
      <c r="A59" s="19" t="s">
        <v>163</v>
      </c>
      <c r="B59" s="19">
        <v>54</v>
      </c>
      <c r="C59" s="19" t="s">
        <v>229</v>
      </c>
      <c r="D59" s="19" t="s">
        <v>62</v>
      </c>
      <c r="E59" s="19" t="s">
        <v>61</v>
      </c>
      <c r="F59" s="25">
        <v>34605.120000000003</v>
      </c>
      <c r="G59" s="24"/>
      <c r="H59" s="24"/>
      <c r="I59" s="24"/>
      <c r="J59" s="25">
        <v>460746.69</v>
      </c>
      <c r="K59" s="24"/>
      <c r="L59" s="24"/>
      <c r="M59" s="24"/>
      <c r="N59" s="24"/>
      <c r="O59" s="24"/>
    </row>
    <row r="60" spans="1:15" x14ac:dyDescent="0.35">
      <c r="A60" s="19" t="s">
        <v>163</v>
      </c>
      <c r="B60" s="19">
        <v>57</v>
      </c>
      <c r="C60" s="19" t="s">
        <v>230</v>
      </c>
      <c r="D60" s="19" t="s">
        <v>334</v>
      </c>
      <c r="E60" s="19" t="s">
        <v>63</v>
      </c>
      <c r="F60" s="24"/>
      <c r="G60" s="24"/>
      <c r="H60" s="24"/>
      <c r="I60" s="24"/>
      <c r="J60" s="25">
        <v>1188392.93</v>
      </c>
      <c r="K60" s="24"/>
      <c r="L60" s="24"/>
      <c r="M60" s="24"/>
      <c r="N60" s="24"/>
      <c r="O60" s="24"/>
    </row>
    <row r="61" spans="1:15" x14ac:dyDescent="0.35">
      <c r="A61" s="19" t="s">
        <v>163</v>
      </c>
      <c r="B61" s="19">
        <v>58</v>
      </c>
      <c r="C61" s="19" t="s">
        <v>268</v>
      </c>
      <c r="D61" s="19" t="s">
        <v>269</v>
      </c>
      <c r="E61" s="19" t="s">
        <v>65</v>
      </c>
      <c r="F61" s="25">
        <v>2876.8</v>
      </c>
      <c r="G61" s="25">
        <v>6105.6</v>
      </c>
      <c r="H61" s="24"/>
      <c r="I61" s="24"/>
      <c r="J61" s="25">
        <v>687590.01</v>
      </c>
      <c r="K61" s="25">
        <v>12030.12</v>
      </c>
      <c r="L61" s="25">
        <v>4346.37</v>
      </c>
      <c r="M61" s="24"/>
      <c r="N61" s="24"/>
      <c r="O61" s="24"/>
    </row>
    <row r="62" spans="1:15" x14ac:dyDescent="0.35">
      <c r="A62" s="19" t="s">
        <v>163</v>
      </c>
      <c r="B62" s="19">
        <v>59</v>
      </c>
      <c r="C62" s="19" t="s">
        <v>231</v>
      </c>
      <c r="D62" s="19" t="s">
        <v>68</v>
      </c>
      <c r="E62" s="19" t="s">
        <v>67</v>
      </c>
      <c r="F62" s="25">
        <v>18973.919999999998</v>
      </c>
      <c r="G62" s="24"/>
      <c r="H62" s="24"/>
      <c r="I62" s="24"/>
      <c r="J62" s="25">
        <v>773803.92</v>
      </c>
      <c r="K62" s="25">
        <v>2534.4</v>
      </c>
      <c r="L62" s="24"/>
      <c r="M62" s="24"/>
      <c r="N62" s="25">
        <v>199583.67</v>
      </c>
      <c r="O62" s="24"/>
    </row>
    <row r="63" spans="1:15" x14ac:dyDescent="0.35">
      <c r="A63" s="19" t="s">
        <v>163</v>
      </c>
      <c r="B63" s="19">
        <v>60</v>
      </c>
      <c r="C63" s="19" t="s">
        <v>232</v>
      </c>
      <c r="D63" s="19" t="s">
        <v>233</v>
      </c>
      <c r="E63" s="19" t="s">
        <v>69</v>
      </c>
      <c r="F63" s="25">
        <v>-162591.6</v>
      </c>
      <c r="G63" s="24"/>
      <c r="H63" s="24"/>
      <c r="I63" s="24"/>
      <c r="J63" s="25">
        <v>2462402.13</v>
      </c>
      <c r="K63" s="24"/>
      <c r="L63" s="24"/>
      <c r="M63" s="24"/>
      <c r="N63" s="24"/>
      <c r="O63" s="24"/>
    </row>
    <row r="64" spans="1:15" x14ac:dyDescent="0.35">
      <c r="A64" s="19" t="s">
        <v>163</v>
      </c>
      <c r="B64" s="19">
        <v>61</v>
      </c>
      <c r="C64" s="19" t="s">
        <v>234</v>
      </c>
      <c r="D64" s="19" t="s">
        <v>71</v>
      </c>
      <c r="E64" s="19" t="s">
        <v>70</v>
      </c>
      <c r="F64" s="25">
        <v>1363.05</v>
      </c>
      <c r="G64" s="24"/>
      <c r="H64" s="24"/>
      <c r="I64" s="24"/>
      <c r="J64" s="25">
        <v>685102.79</v>
      </c>
      <c r="K64" s="24"/>
      <c r="L64" s="24"/>
      <c r="M64" s="24"/>
      <c r="N64" s="24"/>
      <c r="O64" s="24"/>
    </row>
    <row r="65" spans="1:15" x14ac:dyDescent="0.35">
      <c r="A65" s="19" t="s">
        <v>163</v>
      </c>
      <c r="B65" s="19">
        <v>62</v>
      </c>
      <c r="C65" s="19" t="s">
        <v>270</v>
      </c>
      <c r="D65" s="19" t="s">
        <v>271</v>
      </c>
      <c r="E65" s="19" t="s">
        <v>52</v>
      </c>
      <c r="F65" s="25">
        <v>2249.36</v>
      </c>
      <c r="G65" s="24"/>
      <c r="H65" s="24"/>
      <c r="I65" s="24"/>
      <c r="J65" s="25">
        <v>412106.72</v>
      </c>
      <c r="K65" s="24"/>
      <c r="L65" s="24"/>
      <c r="M65" s="24"/>
      <c r="N65" s="24"/>
      <c r="O65" s="24"/>
    </row>
    <row r="66" spans="1:15" x14ac:dyDescent="0.35">
      <c r="A66" s="19" t="s">
        <v>163</v>
      </c>
      <c r="B66" s="19">
        <v>63</v>
      </c>
      <c r="C66" s="19" t="s">
        <v>235</v>
      </c>
      <c r="D66" s="19" t="s">
        <v>236</v>
      </c>
      <c r="E66" s="19" t="s">
        <v>73</v>
      </c>
      <c r="F66" s="25">
        <v>43583.15</v>
      </c>
      <c r="G66" s="24"/>
      <c r="H66" s="24"/>
      <c r="I66" s="24"/>
      <c r="J66" s="25">
        <v>884469.66</v>
      </c>
      <c r="K66" s="25">
        <v>29511.48</v>
      </c>
      <c r="L66" s="25">
        <v>67212.2</v>
      </c>
      <c r="M66" s="24"/>
      <c r="N66" s="25">
        <v>21799.08</v>
      </c>
      <c r="O66" s="24"/>
    </row>
    <row r="67" spans="1:15" x14ac:dyDescent="0.35">
      <c r="A67" s="19" t="s">
        <v>163</v>
      </c>
      <c r="B67" s="19">
        <v>67</v>
      </c>
      <c r="C67" s="19" t="s">
        <v>237</v>
      </c>
      <c r="D67" s="19" t="s">
        <v>238</v>
      </c>
      <c r="E67" s="19" t="s">
        <v>335</v>
      </c>
      <c r="F67" s="24"/>
      <c r="G67" s="24"/>
      <c r="H67" s="24"/>
      <c r="I67" s="24"/>
      <c r="J67" s="25">
        <v>357209.5</v>
      </c>
      <c r="K67" s="24"/>
      <c r="L67" s="24"/>
      <c r="M67" s="25"/>
      <c r="N67" s="25">
        <v>327535.82</v>
      </c>
      <c r="O67" s="24"/>
    </row>
    <row r="68" spans="1:15" x14ac:dyDescent="0.35">
      <c r="A68" s="19" t="s">
        <v>163</v>
      </c>
      <c r="B68" s="19">
        <v>74</v>
      </c>
      <c r="C68" s="19" t="s">
        <v>239</v>
      </c>
      <c r="D68" s="19" t="s">
        <v>76</v>
      </c>
      <c r="E68" s="19" t="s">
        <v>48</v>
      </c>
      <c r="F68" s="25">
        <v>95540.02</v>
      </c>
      <c r="G68" s="24"/>
      <c r="H68" s="24"/>
      <c r="I68" s="24"/>
      <c r="J68" s="25">
        <v>3457700.94</v>
      </c>
      <c r="K68" s="24"/>
      <c r="L68" s="24"/>
      <c r="M68" s="24"/>
      <c r="N68" s="24"/>
      <c r="O68" s="24"/>
    </row>
    <row r="69" spans="1:15" x14ac:dyDescent="0.35">
      <c r="A69" s="19" t="s">
        <v>163</v>
      </c>
      <c r="B69" s="19">
        <v>75</v>
      </c>
      <c r="C69" s="19" t="s">
        <v>240</v>
      </c>
      <c r="D69" s="19" t="s">
        <v>241</v>
      </c>
      <c r="E69" s="19" t="s">
        <v>77</v>
      </c>
      <c r="F69" s="24"/>
      <c r="G69" s="24"/>
      <c r="H69" s="24"/>
      <c r="I69" s="24"/>
      <c r="J69" s="25">
        <v>55820.7</v>
      </c>
      <c r="K69" s="24"/>
      <c r="L69" s="24"/>
      <c r="M69" s="24"/>
      <c r="N69" s="25">
        <v>7333.82</v>
      </c>
      <c r="O69" s="24"/>
    </row>
    <row r="70" spans="1:15" x14ac:dyDescent="0.35">
      <c r="A70" s="19" t="s">
        <v>163</v>
      </c>
      <c r="B70" s="19">
        <v>76</v>
      </c>
      <c r="C70" s="19" t="s">
        <v>242</v>
      </c>
      <c r="D70" s="19" t="s">
        <v>80</v>
      </c>
      <c r="E70" s="19" t="s">
        <v>79</v>
      </c>
      <c r="F70" s="25">
        <v>34136.129999999997</v>
      </c>
      <c r="G70" s="25">
        <v>5167.2</v>
      </c>
      <c r="H70" s="24"/>
      <c r="I70" s="25">
        <v>9483.18</v>
      </c>
      <c r="J70" s="25">
        <v>1225573.4099999999</v>
      </c>
      <c r="K70" s="25">
        <v>5167.2</v>
      </c>
      <c r="L70" s="24"/>
      <c r="M70" s="24"/>
      <c r="N70" s="25">
        <v>9483.18</v>
      </c>
      <c r="O70" s="24"/>
    </row>
    <row r="71" spans="1:15" x14ac:dyDescent="0.35">
      <c r="A71" s="19" t="s">
        <v>163</v>
      </c>
      <c r="B71" s="19">
        <v>77</v>
      </c>
      <c r="C71" s="19" t="s">
        <v>243</v>
      </c>
      <c r="D71" s="19" t="s">
        <v>82</v>
      </c>
      <c r="E71" s="19" t="s">
        <v>336</v>
      </c>
      <c r="F71" s="25">
        <v>800.15</v>
      </c>
      <c r="G71" s="24"/>
      <c r="H71" s="24"/>
      <c r="I71" s="24"/>
      <c r="J71" s="25">
        <v>313080.95</v>
      </c>
      <c r="K71" s="24"/>
      <c r="L71" s="24"/>
      <c r="M71" s="24"/>
      <c r="N71" s="24"/>
      <c r="O71" s="24"/>
    </row>
    <row r="72" spans="1:15" x14ac:dyDescent="0.35">
      <c r="A72" s="19" t="s">
        <v>163</v>
      </c>
      <c r="B72" s="19">
        <v>78</v>
      </c>
      <c r="C72" s="19" t="s">
        <v>272</v>
      </c>
      <c r="D72" s="19" t="s">
        <v>273</v>
      </c>
      <c r="E72" s="19" t="s">
        <v>83</v>
      </c>
      <c r="F72" s="24"/>
      <c r="G72" s="24"/>
      <c r="H72" s="24"/>
      <c r="I72" s="24"/>
      <c r="J72" s="25">
        <v>439993.1</v>
      </c>
      <c r="K72" s="24"/>
      <c r="L72" s="24"/>
      <c r="M72" s="24"/>
      <c r="N72" s="24"/>
      <c r="O72" s="24"/>
    </row>
    <row r="73" spans="1:15" x14ac:dyDescent="0.35">
      <c r="A73" s="19" t="s">
        <v>163</v>
      </c>
      <c r="B73" s="19">
        <v>8</v>
      </c>
      <c r="C73" s="19" t="s">
        <v>244</v>
      </c>
      <c r="D73" s="19" t="s">
        <v>245</v>
      </c>
      <c r="E73" s="19" t="s">
        <v>12</v>
      </c>
      <c r="F73" s="25">
        <v>39016.25</v>
      </c>
      <c r="G73" s="24"/>
      <c r="H73" s="24"/>
      <c r="I73" s="24"/>
      <c r="J73" s="25">
        <v>3495049.27</v>
      </c>
      <c r="K73" s="25">
        <v>3390</v>
      </c>
      <c r="L73" s="24"/>
      <c r="M73" s="24"/>
      <c r="N73" s="25">
        <v>1441316.58</v>
      </c>
      <c r="O73" s="24"/>
    </row>
    <row r="74" spans="1:15" x14ac:dyDescent="0.35">
      <c r="A74" s="19" t="s">
        <v>163</v>
      </c>
      <c r="B74" s="19">
        <v>8020</v>
      </c>
      <c r="C74" s="19" t="s">
        <v>337</v>
      </c>
      <c r="D74" s="19" t="s">
        <v>338</v>
      </c>
      <c r="E74" s="19" t="s">
        <v>152</v>
      </c>
      <c r="F74" s="24"/>
      <c r="G74" s="24"/>
      <c r="H74" s="24"/>
      <c r="I74" s="24"/>
      <c r="J74" s="25">
        <v>2156.6999999999998</v>
      </c>
      <c r="K74" s="24"/>
      <c r="L74" s="24"/>
      <c r="M74" s="24"/>
      <c r="N74" s="24"/>
      <c r="O74" s="24"/>
    </row>
    <row r="75" spans="1:15" x14ac:dyDescent="0.35">
      <c r="A75" s="19" t="s">
        <v>163</v>
      </c>
      <c r="B75" s="19">
        <v>84</v>
      </c>
      <c r="C75" s="19" t="s">
        <v>246</v>
      </c>
      <c r="D75" s="19" t="s">
        <v>89</v>
      </c>
      <c r="E75" s="19" t="s">
        <v>247</v>
      </c>
      <c r="F75" s="25">
        <v>26597.79</v>
      </c>
      <c r="G75" s="24"/>
      <c r="H75" s="24"/>
      <c r="I75" s="24"/>
      <c r="J75" s="25">
        <v>1415771.03</v>
      </c>
      <c r="K75" s="25">
        <v>5068.8</v>
      </c>
      <c r="L75" s="24"/>
      <c r="M75" s="24"/>
      <c r="N75" s="25">
        <v>59439.72</v>
      </c>
      <c r="O75" s="24"/>
    </row>
    <row r="76" spans="1:15" x14ac:dyDescent="0.35">
      <c r="A76" s="19" t="s">
        <v>163</v>
      </c>
      <c r="B76" s="19">
        <v>85</v>
      </c>
      <c r="C76" s="19" t="s">
        <v>248</v>
      </c>
      <c r="D76" s="19" t="s">
        <v>90</v>
      </c>
      <c r="E76" s="19" t="s">
        <v>73</v>
      </c>
      <c r="F76" s="25">
        <v>10493.6</v>
      </c>
      <c r="G76" s="24"/>
      <c r="H76" s="24"/>
      <c r="I76" s="24"/>
      <c r="J76" s="25">
        <v>343333.45</v>
      </c>
      <c r="K76" s="24"/>
      <c r="L76" s="24"/>
      <c r="M76" s="24"/>
      <c r="N76" s="24"/>
      <c r="O76" s="24"/>
    </row>
    <row r="77" spans="1:15" x14ac:dyDescent="0.35">
      <c r="A77" s="19" t="s">
        <v>163</v>
      </c>
      <c r="B77" s="19">
        <v>86</v>
      </c>
      <c r="C77" s="19" t="s">
        <v>249</v>
      </c>
      <c r="D77" s="19" t="s">
        <v>92</v>
      </c>
      <c r="E77" s="19" t="s">
        <v>91</v>
      </c>
      <c r="F77" s="25">
        <v>3206.06</v>
      </c>
      <c r="G77" s="24"/>
      <c r="H77" s="24"/>
      <c r="I77" s="24"/>
      <c r="J77" s="25">
        <v>545847.82999999996</v>
      </c>
      <c r="K77" s="24"/>
      <c r="L77" s="24"/>
      <c r="M77" s="24"/>
      <c r="N77" s="24"/>
      <c r="O77" s="24"/>
    </row>
    <row r="78" spans="1:15" x14ac:dyDescent="0.35">
      <c r="A78" s="19" t="s">
        <v>163</v>
      </c>
      <c r="B78" s="19">
        <v>88</v>
      </c>
      <c r="C78" s="19" t="s">
        <v>250</v>
      </c>
      <c r="D78" s="19" t="s">
        <v>251</v>
      </c>
      <c r="E78" s="19" t="s">
        <v>56</v>
      </c>
      <c r="F78" s="25">
        <v>103705.96</v>
      </c>
      <c r="G78" s="24"/>
      <c r="H78" s="24"/>
      <c r="I78" s="24"/>
      <c r="J78" s="25">
        <v>3995117.22</v>
      </c>
      <c r="K78" s="24"/>
      <c r="L78" s="24"/>
      <c r="M78" s="24"/>
      <c r="N78" s="24"/>
      <c r="O78" s="24"/>
    </row>
    <row r="79" spans="1:15" x14ac:dyDescent="0.35">
      <c r="A79" s="19" t="s">
        <v>163</v>
      </c>
      <c r="B79" s="19">
        <v>89</v>
      </c>
      <c r="C79" s="19" t="s">
        <v>252</v>
      </c>
      <c r="D79" s="19" t="s">
        <v>94</v>
      </c>
      <c r="E79" s="19" t="s">
        <v>339</v>
      </c>
      <c r="F79" s="25">
        <v>84688.29</v>
      </c>
      <c r="G79" s="24"/>
      <c r="H79" s="24"/>
      <c r="I79" s="24"/>
      <c r="J79" s="25">
        <v>2514737.09</v>
      </c>
      <c r="K79" s="24"/>
      <c r="L79" s="24"/>
      <c r="M79" s="24"/>
      <c r="N79" s="24"/>
      <c r="O79" s="24"/>
    </row>
    <row r="80" spans="1:15" x14ac:dyDescent="0.35">
      <c r="A80" s="19" t="s">
        <v>163</v>
      </c>
      <c r="B80" s="19">
        <v>92</v>
      </c>
      <c r="C80" s="19" t="s">
        <v>274</v>
      </c>
      <c r="D80" s="19" t="s">
        <v>279</v>
      </c>
      <c r="E80" s="19" t="s">
        <v>280</v>
      </c>
      <c r="F80" s="25">
        <v>4578.6000000000004</v>
      </c>
      <c r="G80" s="24"/>
      <c r="H80" s="24"/>
      <c r="I80" s="24"/>
      <c r="J80" s="25">
        <v>132165.15</v>
      </c>
      <c r="K80" s="24"/>
      <c r="L80" s="24"/>
      <c r="M80" s="24"/>
      <c r="N80" s="25">
        <v>57563.72</v>
      </c>
      <c r="O80" s="24"/>
    </row>
    <row r="81" spans="1:15" x14ac:dyDescent="0.35">
      <c r="A81" s="19" t="s">
        <v>163</v>
      </c>
      <c r="B81" s="19">
        <v>93</v>
      </c>
      <c r="C81" s="19" t="s">
        <v>253</v>
      </c>
      <c r="D81" s="19" t="s">
        <v>98</v>
      </c>
      <c r="E81" s="19" t="s">
        <v>97</v>
      </c>
      <c r="F81" s="25">
        <v>17711.2</v>
      </c>
      <c r="G81" s="24"/>
      <c r="H81" s="24"/>
      <c r="I81" s="24"/>
      <c r="J81" s="25">
        <v>477258</v>
      </c>
      <c r="K81" s="24"/>
      <c r="L81" s="24"/>
      <c r="M81" s="24"/>
      <c r="N81" s="24"/>
      <c r="O81" s="24"/>
    </row>
    <row r="82" spans="1:15" x14ac:dyDescent="0.35">
      <c r="A82" s="19" t="s">
        <v>163</v>
      </c>
      <c r="B82" s="19">
        <v>94</v>
      </c>
      <c r="C82" s="19" t="s">
        <v>281</v>
      </c>
      <c r="D82" s="19" t="s">
        <v>282</v>
      </c>
      <c r="E82" s="19" t="s">
        <v>99</v>
      </c>
      <c r="F82" s="24"/>
      <c r="G82" s="24"/>
      <c r="H82" s="24"/>
      <c r="I82" s="24"/>
      <c r="J82" s="25">
        <v>37690.25</v>
      </c>
      <c r="K82" s="24"/>
      <c r="L82" s="24"/>
      <c r="M82" s="24"/>
      <c r="N82" s="24"/>
      <c r="O82" s="24"/>
    </row>
    <row r="83" spans="1:15" x14ac:dyDescent="0.35">
      <c r="A83" s="19" t="s">
        <v>163</v>
      </c>
      <c r="B83" s="19">
        <v>95</v>
      </c>
      <c r="C83" s="19" t="s">
        <v>254</v>
      </c>
      <c r="D83" s="19" t="s">
        <v>255</v>
      </c>
      <c r="E83" s="19" t="s">
        <v>73</v>
      </c>
      <c r="F83" s="24"/>
      <c r="G83" s="24"/>
      <c r="H83" s="24"/>
      <c r="I83" s="24"/>
      <c r="J83" s="25">
        <v>127085.4</v>
      </c>
      <c r="K83" s="24"/>
      <c r="L83" s="24"/>
      <c r="M83" s="24"/>
      <c r="N83" s="25">
        <v>3557.45</v>
      </c>
      <c r="O83" s="24"/>
    </row>
    <row r="84" spans="1:15" x14ac:dyDescent="0.35">
      <c r="A84" s="19" t="s">
        <v>163</v>
      </c>
      <c r="B84" s="19">
        <v>96</v>
      </c>
      <c r="C84" s="19" t="s">
        <v>256</v>
      </c>
      <c r="D84" s="19" t="s">
        <v>103</v>
      </c>
      <c r="E84" s="19" t="s">
        <v>102</v>
      </c>
      <c r="F84" s="25">
        <v>2946.91</v>
      </c>
      <c r="G84" s="24"/>
      <c r="H84" s="24"/>
      <c r="I84" s="24"/>
      <c r="J84" s="25">
        <v>303863.88</v>
      </c>
      <c r="K84" s="24"/>
      <c r="L84" s="24"/>
      <c r="M84" s="24"/>
      <c r="N84" s="25">
        <v>13062.32</v>
      </c>
      <c r="O84" s="24"/>
    </row>
    <row r="85" spans="1:15" x14ac:dyDescent="0.35">
      <c r="A85" s="19" t="s">
        <v>163</v>
      </c>
      <c r="B85" s="19">
        <v>97</v>
      </c>
      <c r="C85" s="19" t="s">
        <v>257</v>
      </c>
      <c r="D85" s="19" t="s">
        <v>258</v>
      </c>
      <c r="E85" s="19" t="s">
        <v>104</v>
      </c>
      <c r="F85" s="24"/>
      <c r="G85" s="24"/>
      <c r="H85" s="24"/>
      <c r="I85" s="24"/>
      <c r="J85" s="25">
        <v>128115.55</v>
      </c>
      <c r="K85" s="24"/>
      <c r="L85" s="24"/>
      <c r="M85" s="24"/>
      <c r="N85" s="24"/>
      <c r="O85" s="24"/>
    </row>
    <row r="86" spans="1:15" x14ac:dyDescent="0.35">
      <c r="A86" s="19" t="s">
        <v>163</v>
      </c>
      <c r="B86" s="19">
        <v>99</v>
      </c>
      <c r="C86" s="19" t="s">
        <v>259</v>
      </c>
      <c r="D86" s="19" t="s">
        <v>260</v>
      </c>
      <c r="E86" s="19" t="s">
        <v>41</v>
      </c>
      <c r="F86" s="25">
        <v>10681.44</v>
      </c>
      <c r="G86" s="24"/>
      <c r="H86" s="24"/>
      <c r="I86" s="24"/>
      <c r="J86" s="25">
        <v>546626.43999999994</v>
      </c>
      <c r="K86" s="24"/>
      <c r="L86" s="24"/>
      <c r="M86" s="24"/>
      <c r="N86" s="24"/>
      <c r="O86" s="24"/>
    </row>
    <row r="87" spans="1:15" x14ac:dyDescent="0.35">
      <c r="A87" s="19" t="s">
        <v>163</v>
      </c>
      <c r="B87" s="19">
        <v>123</v>
      </c>
      <c r="C87" s="19" t="s">
        <v>340</v>
      </c>
      <c r="D87" s="19" t="s">
        <v>313</v>
      </c>
      <c r="E87" s="19" t="s">
        <v>139</v>
      </c>
      <c r="F87" s="24"/>
      <c r="G87" s="24"/>
      <c r="H87" s="24"/>
      <c r="I87" s="24"/>
      <c r="J87" s="25">
        <v>148112.14000000001</v>
      </c>
      <c r="K87" s="24"/>
      <c r="L87" s="24"/>
      <c r="M87" s="24"/>
      <c r="N87" s="25">
        <v>135443.85</v>
      </c>
      <c r="O87" s="24"/>
    </row>
    <row r="88" spans="1:15" x14ac:dyDescent="0.35">
      <c r="A88" s="19" t="s">
        <v>163</v>
      </c>
      <c r="B88" s="19">
        <v>139</v>
      </c>
      <c r="C88" s="19" t="s">
        <v>287</v>
      </c>
      <c r="D88" s="19" t="s">
        <v>288</v>
      </c>
      <c r="E88" s="19" t="s">
        <v>57</v>
      </c>
      <c r="F88" s="25">
        <v>44731.06</v>
      </c>
      <c r="G88" s="24"/>
      <c r="H88" s="24"/>
      <c r="I88" s="24"/>
      <c r="J88" s="25">
        <v>1227897.19</v>
      </c>
      <c r="K88" s="24"/>
      <c r="L88" s="24"/>
      <c r="N88" s="25">
        <v>439579.46</v>
      </c>
      <c r="O88" s="24"/>
    </row>
    <row r="89" spans="1:15" x14ac:dyDescent="0.35">
      <c r="A89" s="32" t="s">
        <v>261</v>
      </c>
      <c r="B89" s="32" t="s">
        <v>163</v>
      </c>
      <c r="C89" s="32" t="s">
        <v>163</v>
      </c>
      <c r="D89" s="32" t="s">
        <v>163</v>
      </c>
      <c r="E89" s="32" t="s">
        <v>163</v>
      </c>
      <c r="F89" s="34">
        <v>1818412.27</v>
      </c>
      <c r="G89" s="34">
        <v>20527.2</v>
      </c>
      <c r="H89" s="34">
        <v>9008</v>
      </c>
      <c r="I89" s="34">
        <v>137787.07999999999</v>
      </c>
      <c r="J89" s="34">
        <v>89804460.159999996</v>
      </c>
      <c r="K89" s="34">
        <v>369569.13</v>
      </c>
      <c r="L89" s="34">
        <v>530506.80000000005</v>
      </c>
      <c r="M89" s="34"/>
      <c r="N89" s="34">
        <v>6174711.0599999996</v>
      </c>
      <c r="O89" s="34"/>
    </row>
  </sheetData>
  <pageMargins left="0.7" right="0.7" top="0.75" bottom="0.75" header="0.3" footer="0.3"/>
  <pageSetup paperSize="0" orientation="portrait" horizontalDpi="0" verticalDpi="0" copies="0"/>
  <headerFooter>
    <oddFooter>&amp;C_x000D_&amp;1#&amp;"Arial"&amp;8&amp;K000000 Internal</oddFoot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3"/>
  <sheetViews>
    <sheetView workbookViewId="0">
      <selection activeCell="B11" sqref="B11"/>
    </sheetView>
  </sheetViews>
  <sheetFormatPr baseColWidth="10" defaultColWidth="9.1796875" defaultRowHeight="14.5" x14ac:dyDescent="0.35"/>
  <cols>
    <col min="1" max="1" width="17.1796875" bestFit="1" customWidth="1"/>
    <col min="2" max="2" width="18.54296875" bestFit="1" customWidth="1"/>
    <col min="3" max="3" width="13.54296875" bestFit="1" customWidth="1"/>
    <col min="4" max="4" width="26.1796875" bestFit="1" customWidth="1"/>
    <col min="5" max="5" width="23.453125" bestFit="1" customWidth="1"/>
    <col min="6" max="6" width="15.453125" bestFit="1" customWidth="1"/>
    <col min="7" max="7" width="21.54296875" bestFit="1" customWidth="1"/>
  </cols>
  <sheetData>
    <row r="1" spans="1:7" x14ac:dyDescent="0.35">
      <c r="A1" s="31" t="s">
        <v>162</v>
      </c>
      <c r="B1" s="23"/>
      <c r="C1" s="23"/>
      <c r="D1" s="23"/>
      <c r="E1" s="23"/>
      <c r="F1" s="23"/>
      <c r="G1" s="23"/>
    </row>
    <row r="2" spans="1:7" x14ac:dyDescent="0.35">
      <c r="A2" s="33" t="s">
        <v>163</v>
      </c>
      <c r="B2" s="33" t="s">
        <v>163</v>
      </c>
      <c r="C2" s="33" t="s">
        <v>163</v>
      </c>
      <c r="D2" s="33" t="s">
        <v>163</v>
      </c>
      <c r="E2" s="33" t="s">
        <v>163</v>
      </c>
      <c r="F2" s="19" t="s">
        <v>316</v>
      </c>
      <c r="G2" s="19" t="s">
        <v>341</v>
      </c>
    </row>
    <row r="3" spans="1:7" x14ac:dyDescent="0.35">
      <c r="A3" s="33" t="s">
        <v>164</v>
      </c>
      <c r="B3" s="33" t="s">
        <v>165</v>
      </c>
      <c r="C3" s="33" t="s">
        <v>166</v>
      </c>
      <c r="D3" s="33" t="s">
        <v>163</v>
      </c>
      <c r="E3" s="33" t="s">
        <v>167</v>
      </c>
      <c r="F3" s="19" t="s">
        <v>158</v>
      </c>
      <c r="G3" s="19" t="s">
        <v>158</v>
      </c>
    </row>
    <row r="4" spans="1:7" x14ac:dyDescent="0.35">
      <c r="A4" s="19" t="s">
        <v>168</v>
      </c>
      <c r="B4" s="19">
        <v>1</v>
      </c>
      <c r="C4" s="19" t="s">
        <v>169</v>
      </c>
      <c r="D4" s="19" t="s">
        <v>3</v>
      </c>
      <c r="E4" s="19" t="s">
        <v>2</v>
      </c>
      <c r="F4" s="24"/>
      <c r="G4" s="25">
        <v>120998.8</v>
      </c>
    </row>
    <row r="5" spans="1:7" x14ac:dyDescent="0.35">
      <c r="A5" s="19" t="s">
        <v>163</v>
      </c>
      <c r="B5" s="19">
        <v>3</v>
      </c>
      <c r="C5" s="19" t="s">
        <v>262</v>
      </c>
      <c r="D5" s="19" t="s">
        <v>5</v>
      </c>
      <c r="E5" s="19" t="s">
        <v>4</v>
      </c>
      <c r="F5" s="24"/>
      <c r="G5" s="25">
        <v>124499.7</v>
      </c>
    </row>
    <row r="6" spans="1:7" x14ac:dyDescent="0.35">
      <c r="A6" s="19" t="s">
        <v>163</v>
      </c>
      <c r="B6" s="19">
        <v>5</v>
      </c>
      <c r="C6" s="19" t="s">
        <v>170</v>
      </c>
      <c r="D6" s="19" t="s">
        <v>7</v>
      </c>
      <c r="E6" s="19" t="s">
        <v>6</v>
      </c>
      <c r="F6" s="24"/>
      <c r="G6" s="25">
        <v>696447.1</v>
      </c>
    </row>
    <row r="7" spans="1:7" x14ac:dyDescent="0.35">
      <c r="A7" s="19" t="s">
        <v>163</v>
      </c>
      <c r="B7" s="19">
        <v>7</v>
      </c>
      <c r="C7" s="19" t="s">
        <v>171</v>
      </c>
      <c r="D7" s="19" t="s">
        <v>11</v>
      </c>
      <c r="E7" s="19" t="s">
        <v>10</v>
      </c>
      <c r="F7" s="24"/>
      <c r="G7" s="25">
        <v>4689758.7</v>
      </c>
    </row>
    <row r="8" spans="1:7" x14ac:dyDescent="0.35">
      <c r="A8" s="19" t="s">
        <v>163</v>
      </c>
      <c r="B8" s="19">
        <v>100</v>
      </c>
      <c r="C8" s="19" t="s">
        <v>172</v>
      </c>
      <c r="D8" s="19" t="s">
        <v>107</v>
      </c>
      <c r="E8" s="19" t="s">
        <v>106</v>
      </c>
      <c r="F8" s="24"/>
      <c r="G8" s="25">
        <v>343378.09</v>
      </c>
    </row>
    <row r="9" spans="1:7" x14ac:dyDescent="0.35">
      <c r="A9" s="19" t="s">
        <v>163</v>
      </c>
      <c r="B9" s="19">
        <v>101</v>
      </c>
      <c r="C9" s="19" t="s">
        <v>263</v>
      </c>
      <c r="D9" s="19" t="s">
        <v>264</v>
      </c>
      <c r="E9" s="19" t="s">
        <v>108</v>
      </c>
      <c r="F9" s="24"/>
      <c r="G9" s="25">
        <v>278265.38</v>
      </c>
    </row>
    <row r="10" spans="1:7" x14ac:dyDescent="0.35">
      <c r="A10" s="19" t="s">
        <v>163</v>
      </c>
      <c r="B10" s="19">
        <v>103</v>
      </c>
      <c r="C10" s="19" t="s">
        <v>289</v>
      </c>
      <c r="D10" s="19" t="s">
        <v>319</v>
      </c>
      <c r="E10" s="19" t="s">
        <v>290</v>
      </c>
      <c r="F10" s="24"/>
      <c r="G10" s="25">
        <v>73085.350000000006</v>
      </c>
    </row>
    <row r="11" spans="1:7" x14ac:dyDescent="0.35">
      <c r="A11" s="19" t="s">
        <v>163</v>
      </c>
      <c r="B11" s="19">
        <v>108</v>
      </c>
      <c r="C11" s="19" t="s">
        <v>173</v>
      </c>
      <c r="D11" s="19" t="s">
        <v>174</v>
      </c>
      <c r="E11" s="19" t="s">
        <v>14</v>
      </c>
      <c r="F11" s="24"/>
      <c r="G11" s="25">
        <v>55863.6</v>
      </c>
    </row>
    <row r="12" spans="1:7" x14ac:dyDescent="0.35">
      <c r="A12" s="19" t="s">
        <v>163</v>
      </c>
      <c r="B12" s="19">
        <v>109</v>
      </c>
      <c r="C12" s="19" t="s">
        <v>265</v>
      </c>
      <c r="D12" s="19" t="s">
        <v>266</v>
      </c>
      <c r="E12" s="19" t="s">
        <v>112</v>
      </c>
      <c r="F12" s="24"/>
      <c r="G12" s="25">
        <v>62146.5</v>
      </c>
    </row>
    <row r="13" spans="1:7" x14ac:dyDescent="0.35">
      <c r="A13" s="19" t="s">
        <v>163</v>
      </c>
      <c r="B13" s="19">
        <v>11</v>
      </c>
      <c r="C13" s="19" t="s">
        <v>175</v>
      </c>
      <c r="D13" s="19" t="s">
        <v>176</v>
      </c>
      <c r="E13" s="19" t="s">
        <v>15</v>
      </c>
      <c r="F13" s="24"/>
      <c r="G13" s="25">
        <v>41089.199999999997</v>
      </c>
    </row>
    <row r="14" spans="1:7" x14ac:dyDescent="0.35">
      <c r="A14" s="19" t="s">
        <v>163</v>
      </c>
      <c r="B14" s="19">
        <v>110</v>
      </c>
      <c r="C14" s="19" t="s">
        <v>177</v>
      </c>
      <c r="D14" s="19" t="s">
        <v>115</v>
      </c>
      <c r="E14" s="19" t="s">
        <v>114</v>
      </c>
      <c r="F14" s="24"/>
      <c r="G14" s="25">
        <v>248107.96</v>
      </c>
    </row>
    <row r="15" spans="1:7" x14ac:dyDescent="0.35">
      <c r="A15" s="19" t="s">
        <v>163</v>
      </c>
      <c r="B15" s="19">
        <v>111</v>
      </c>
      <c r="C15" s="19" t="s">
        <v>178</v>
      </c>
      <c r="D15" s="19" t="s">
        <v>320</v>
      </c>
      <c r="E15" s="19" t="s">
        <v>321</v>
      </c>
      <c r="F15" s="24"/>
      <c r="G15" s="25">
        <v>192554.84</v>
      </c>
    </row>
    <row r="16" spans="1:7" x14ac:dyDescent="0.35">
      <c r="A16" s="19" t="s">
        <v>163</v>
      </c>
      <c r="B16" s="19">
        <v>112</v>
      </c>
      <c r="C16" s="19" t="s">
        <v>179</v>
      </c>
      <c r="D16" s="19" t="s">
        <v>180</v>
      </c>
      <c r="E16" s="19" t="s">
        <v>322</v>
      </c>
      <c r="F16" s="24"/>
      <c r="G16" s="25">
        <v>37376.080000000002</v>
      </c>
    </row>
    <row r="17" spans="1:7" x14ac:dyDescent="0.35">
      <c r="A17" s="19" t="s">
        <v>163</v>
      </c>
      <c r="B17" s="19">
        <v>113</v>
      </c>
      <c r="C17" s="19" t="s">
        <v>275</v>
      </c>
      <c r="D17" s="19" t="s">
        <v>119</v>
      </c>
      <c r="E17" s="19" t="s">
        <v>118</v>
      </c>
      <c r="F17" s="24"/>
      <c r="G17" s="25">
        <v>100359.35</v>
      </c>
    </row>
    <row r="18" spans="1:7" x14ac:dyDescent="0.35">
      <c r="A18" s="19" t="s">
        <v>163</v>
      </c>
      <c r="B18" s="19">
        <v>115</v>
      </c>
      <c r="C18" s="19" t="s">
        <v>181</v>
      </c>
      <c r="D18" s="19" t="s">
        <v>182</v>
      </c>
      <c r="E18" s="19" t="s">
        <v>122</v>
      </c>
      <c r="F18" s="24"/>
      <c r="G18" s="25">
        <v>388386.24</v>
      </c>
    </row>
    <row r="19" spans="1:7" x14ac:dyDescent="0.35">
      <c r="A19" s="19" t="s">
        <v>163</v>
      </c>
      <c r="B19" s="19">
        <v>116</v>
      </c>
      <c r="C19" s="19" t="s">
        <v>183</v>
      </c>
      <c r="D19" s="19" t="s">
        <v>140</v>
      </c>
      <c r="E19" s="19" t="s">
        <v>124</v>
      </c>
      <c r="F19" s="25">
        <v>67964</v>
      </c>
      <c r="G19" s="25">
        <v>71688.5</v>
      </c>
    </row>
    <row r="20" spans="1:7" x14ac:dyDescent="0.35">
      <c r="A20" s="19" t="s">
        <v>163</v>
      </c>
      <c r="B20" s="19">
        <v>117</v>
      </c>
      <c r="C20" s="19" t="s">
        <v>184</v>
      </c>
      <c r="D20" s="19" t="s">
        <v>185</v>
      </c>
      <c r="E20" s="19" t="s">
        <v>125</v>
      </c>
      <c r="F20" s="24"/>
      <c r="G20" s="25">
        <v>56079.4</v>
      </c>
    </row>
    <row r="21" spans="1:7" x14ac:dyDescent="0.35">
      <c r="A21" s="19" t="s">
        <v>163</v>
      </c>
      <c r="B21" s="19">
        <v>118</v>
      </c>
      <c r="C21" s="19" t="s">
        <v>186</v>
      </c>
      <c r="D21" s="19" t="s">
        <v>128</v>
      </c>
      <c r="E21" s="19" t="s">
        <v>127</v>
      </c>
      <c r="F21" s="24"/>
      <c r="G21" s="25">
        <v>61874.15</v>
      </c>
    </row>
    <row r="22" spans="1:7" x14ac:dyDescent="0.35">
      <c r="A22" s="19" t="s">
        <v>163</v>
      </c>
      <c r="B22" s="19">
        <v>119</v>
      </c>
      <c r="C22" s="19" t="s">
        <v>187</v>
      </c>
      <c r="D22" s="19" t="s">
        <v>129</v>
      </c>
      <c r="E22" s="19" t="s">
        <v>56</v>
      </c>
      <c r="F22" s="24"/>
      <c r="G22" s="25">
        <v>150752</v>
      </c>
    </row>
    <row r="23" spans="1:7" x14ac:dyDescent="0.35">
      <c r="A23" s="19" t="s">
        <v>163</v>
      </c>
      <c r="B23" s="19">
        <v>120</v>
      </c>
      <c r="C23" s="19" t="s">
        <v>188</v>
      </c>
      <c r="D23" s="19" t="s">
        <v>130</v>
      </c>
      <c r="E23" s="19" t="s">
        <v>56</v>
      </c>
      <c r="F23" s="24"/>
      <c r="G23" s="25">
        <v>98571.199999999997</v>
      </c>
    </row>
    <row r="24" spans="1:7" x14ac:dyDescent="0.35">
      <c r="A24" s="19" t="s">
        <v>163</v>
      </c>
      <c r="B24" s="19">
        <v>124</v>
      </c>
      <c r="C24" s="19" t="s">
        <v>189</v>
      </c>
      <c r="D24" s="19" t="s">
        <v>190</v>
      </c>
      <c r="E24" s="19" t="s">
        <v>60</v>
      </c>
      <c r="F24" s="24"/>
      <c r="G24" s="25">
        <v>37970.400000000001</v>
      </c>
    </row>
    <row r="25" spans="1:7" x14ac:dyDescent="0.35">
      <c r="A25" s="19" t="s">
        <v>163</v>
      </c>
      <c r="B25" s="19">
        <v>126</v>
      </c>
      <c r="C25" s="19" t="s">
        <v>191</v>
      </c>
      <c r="D25" s="19" t="s">
        <v>192</v>
      </c>
      <c r="E25" s="19" t="s">
        <v>87</v>
      </c>
      <c r="F25" s="24"/>
      <c r="G25" s="25">
        <v>123967.35</v>
      </c>
    </row>
    <row r="26" spans="1:7" x14ac:dyDescent="0.35">
      <c r="A26" s="19" t="s">
        <v>163</v>
      </c>
      <c r="B26" s="19">
        <v>130</v>
      </c>
      <c r="C26" s="19" t="s">
        <v>193</v>
      </c>
      <c r="D26" s="19" t="s">
        <v>143</v>
      </c>
      <c r="E26" s="19" t="s">
        <v>26</v>
      </c>
      <c r="F26" s="24"/>
      <c r="G26" s="25">
        <v>72776.600000000006</v>
      </c>
    </row>
    <row r="27" spans="1:7" x14ac:dyDescent="0.35">
      <c r="A27" s="19" t="s">
        <v>163</v>
      </c>
      <c r="B27" s="19">
        <v>131</v>
      </c>
      <c r="C27" s="19" t="s">
        <v>194</v>
      </c>
      <c r="D27" s="19" t="s">
        <v>145</v>
      </c>
      <c r="E27" s="19" t="s">
        <v>144</v>
      </c>
      <c r="F27" s="24"/>
      <c r="G27" s="25">
        <v>80226.899999999994</v>
      </c>
    </row>
    <row r="28" spans="1:7" x14ac:dyDescent="0.35">
      <c r="A28" s="19" t="s">
        <v>163</v>
      </c>
      <c r="B28" s="19">
        <v>132</v>
      </c>
      <c r="C28" s="19" t="s">
        <v>277</v>
      </c>
      <c r="D28" s="19" t="s">
        <v>147</v>
      </c>
      <c r="E28" s="19" t="s">
        <v>146</v>
      </c>
      <c r="F28" s="24"/>
      <c r="G28" s="25">
        <v>90294.75</v>
      </c>
    </row>
    <row r="29" spans="1:7" x14ac:dyDescent="0.35">
      <c r="A29" s="19" t="s">
        <v>163</v>
      </c>
      <c r="B29" s="19">
        <v>133</v>
      </c>
      <c r="C29" s="19" t="s">
        <v>195</v>
      </c>
      <c r="D29" s="19" t="s">
        <v>196</v>
      </c>
      <c r="E29" s="19" t="s">
        <v>148</v>
      </c>
      <c r="F29" s="24"/>
      <c r="G29" s="25">
        <v>1744.68</v>
      </c>
    </row>
    <row r="30" spans="1:7" x14ac:dyDescent="0.35">
      <c r="A30" s="19" t="s">
        <v>163</v>
      </c>
      <c r="B30" s="19">
        <v>134</v>
      </c>
      <c r="C30" s="19" t="s">
        <v>197</v>
      </c>
      <c r="D30" s="19" t="s">
        <v>198</v>
      </c>
      <c r="E30" s="19" t="s">
        <v>150</v>
      </c>
      <c r="F30" s="24"/>
      <c r="G30" s="25">
        <v>465962.4</v>
      </c>
    </row>
    <row r="31" spans="1:7" x14ac:dyDescent="0.35">
      <c r="A31" s="19" t="s">
        <v>163</v>
      </c>
      <c r="B31" s="19">
        <v>135</v>
      </c>
      <c r="C31" s="19" t="s">
        <v>199</v>
      </c>
      <c r="D31" s="19" t="s">
        <v>200</v>
      </c>
      <c r="E31" s="19" t="s">
        <v>151</v>
      </c>
      <c r="F31" s="24"/>
      <c r="G31" s="25">
        <v>8237.4</v>
      </c>
    </row>
    <row r="32" spans="1:7" x14ac:dyDescent="0.35">
      <c r="A32" s="19" t="s">
        <v>163</v>
      </c>
      <c r="B32" s="19">
        <v>140</v>
      </c>
      <c r="C32" s="19" t="s">
        <v>323</v>
      </c>
      <c r="D32" s="19" t="s">
        <v>293</v>
      </c>
      <c r="E32" s="19" t="s">
        <v>292</v>
      </c>
      <c r="F32" s="24"/>
      <c r="G32" s="25">
        <v>384609.85</v>
      </c>
    </row>
    <row r="33" spans="1:7" x14ac:dyDescent="0.35">
      <c r="A33" s="19" t="s">
        <v>163</v>
      </c>
      <c r="B33" s="19">
        <v>142</v>
      </c>
      <c r="C33" s="19" t="s">
        <v>324</v>
      </c>
      <c r="D33" s="19" t="s">
        <v>299</v>
      </c>
      <c r="E33" s="19" t="s">
        <v>298</v>
      </c>
      <c r="F33" s="24"/>
      <c r="G33" s="25">
        <v>77561.899999999994</v>
      </c>
    </row>
    <row r="34" spans="1:7" x14ac:dyDescent="0.35">
      <c r="A34" s="19" t="s">
        <v>163</v>
      </c>
      <c r="B34" s="19">
        <v>143</v>
      </c>
      <c r="C34" s="19" t="s">
        <v>325</v>
      </c>
      <c r="D34" s="19" t="s">
        <v>301</v>
      </c>
      <c r="E34" s="19" t="s">
        <v>300</v>
      </c>
      <c r="F34" s="24"/>
      <c r="G34" s="25">
        <v>37598.6</v>
      </c>
    </row>
    <row r="35" spans="1:7" x14ac:dyDescent="0.35">
      <c r="A35" s="19" t="s">
        <v>163</v>
      </c>
      <c r="B35" s="19">
        <v>147</v>
      </c>
      <c r="C35" s="19" t="s">
        <v>329</v>
      </c>
      <c r="D35" s="19" t="s">
        <v>330</v>
      </c>
      <c r="E35" s="19" t="s">
        <v>307</v>
      </c>
      <c r="F35" s="24"/>
      <c r="G35" s="25">
        <v>2883.4</v>
      </c>
    </row>
    <row r="36" spans="1:7" x14ac:dyDescent="0.35">
      <c r="A36" s="19" t="s">
        <v>163</v>
      </c>
      <c r="B36" s="19">
        <v>15</v>
      </c>
      <c r="C36" s="19" t="s">
        <v>278</v>
      </c>
      <c r="D36" s="19" t="s">
        <v>291</v>
      </c>
      <c r="E36" s="19" t="s">
        <v>17</v>
      </c>
      <c r="F36" s="24"/>
      <c r="G36" s="25">
        <v>7489.3</v>
      </c>
    </row>
    <row r="37" spans="1:7" x14ac:dyDescent="0.35">
      <c r="A37" s="19" t="s">
        <v>163</v>
      </c>
      <c r="B37" s="19">
        <v>16</v>
      </c>
      <c r="C37" s="19" t="s">
        <v>201</v>
      </c>
      <c r="D37" s="19" t="s">
        <v>19</v>
      </c>
      <c r="E37" s="19" t="s">
        <v>18</v>
      </c>
      <c r="F37" s="24"/>
      <c r="G37" s="25">
        <v>73914.100000000006</v>
      </c>
    </row>
    <row r="38" spans="1:7" x14ac:dyDescent="0.35">
      <c r="A38" s="19" t="s">
        <v>163</v>
      </c>
      <c r="B38" s="19">
        <v>20</v>
      </c>
      <c r="C38" s="19" t="s">
        <v>203</v>
      </c>
      <c r="D38" s="19" t="s">
        <v>23</v>
      </c>
      <c r="E38" s="19" t="s">
        <v>22</v>
      </c>
      <c r="F38" s="24"/>
      <c r="G38" s="25">
        <v>786301.08</v>
      </c>
    </row>
    <row r="39" spans="1:7" x14ac:dyDescent="0.35">
      <c r="A39" s="19" t="s">
        <v>163</v>
      </c>
      <c r="B39" s="19">
        <v>21</v>
      </c>
      <c r="C39" s="19" t="s">
        <v>204</v>
      </c>
      <c r="D39" s="19" t="s">
        <v>25</v>
      </c>
      <c r="E39" s="19" t="s">
        <v>24</v>
      </c>
      <c r="F39" s="24"/>
      <c r="G39" s="25">
        <v>284435.78999999998</v>
      </c>
    </row>
    <row r="40" spans="1:7" x14ac:dyDescent="0.35">
      <c r="A40" s="19" t="s">
        <v>163</v>
      </c>
      <c r="B40" s="19">
        <v>23</v>
      </c>
      <c r="C40" s="19" t="s">
        <v>205</v>
      </c>
      <c r="D40" s="19" t="s">
        <v>28</v>
      </c>
      <c r="E40" s="19" t="s">
        <v>206</v>
      </c>
      <c r="F40" s="24"/>
      <c r="G40" s="25">
        <v>693685.96</v>
      </c>
    </row>
    <row r="41" spans="1:7" x14ac:dyDescent="0.35">
      <c r="A41" s="19" t="s">
        <v>163</v>
      </c>
      <c r="B41" s="19">
        <v>24</v>
      </c>
      <c r="C41" s="19" t="s">
        <v>207</v>
      </c>
      <c r="D41" s="19" t="s">
        <v>208</v>
      </c>
      <c r="E41" s="19" t="s">
        <v>29</v>
      </c>
      <c r="F41" s="24"/>
      <c r="G41" s="25">
        <v>301512.28999999998</v>
      </c>
    </row>
    <row r="42" spans="1:7" x14ac:dyDescent="0.35">
      <c r="A42" s="19" t="s">
        <v>163</v>
      </c>
      <c r="B42" s="19">
        <v>25</v>
      </c>
      <c r="C42" s="19" t="s">
        <v>209</v>
      </c>
      <c r="D42" s="19" t="s">
        <v>210</v>
      </c>
      <c r="E42" s="19" t="s">
        <v>211</v>
      </c>
      <c r="F42" s="24"/>
      <c r="G42" s="25">
        <v>231144.06</v>
      </c>
    </row>
    <row r="43" spans="1:7" x14ac:dyDescent="0.35">
      <c r="A43" s="19" t="s">
        <v>163</v>
      </c>
      <c r="B43" s="19">
        <v>28</v>
      </c>
      <c r="C43" s="19" t="s">
        <v>212</v>
      </c>
      <c r="D43" s="19" t="s">
        <v>34</v>
      </c>
      <c r="E43" s="19" t="s">
        <v>33</v>
      </c>
      <c r="F43" s="24"/>
      <c r="G43" s="25">
        <v>779343</v>
      </c>
    </row>
    <row r="44" spans="1:7" x14ac:dyDescent="0.35">
      <c r="A44" s="19" t="s">
        <v>163</v>
      </c>
      <c r="B44" s="19">
        <v>30</v>
      </c>
      <c r="C44" s="19" t="s">
        <v>213</v>
      </c>
      <c r="D44" s="19" t="s">
        <v>36</v>
      </c>
      <c r="E44" s="19" t="s">
        <v>35</v>
      </c>
      <c r="F44" s="24"/>
      <c r="G44" s="25">
        <v>718996.3</v>
      </c>
    </row>
    <row r="45" spans="1:7" x14ac:dyDescent="0.35">
      <c r="A45" s="19" t="s">
        <v>163</v>
      </c>
      <c r="B45" s="19">
        <v>31</v>
      </c>
      <c r="C45" s="19" t="s">
        <v>214</v>
      </c>
      <c r="D45" s="19" t="s">
        <v>215</v>
      </c>
      <c r="E45" s="19" t="s">
        <v>37</v>
      </c>
      <c r="F45" s="24"/>
      <c r="G45" s="25">
        <v>665860.67000000004</v>
      </c>
    </row>
    <row r="46" spans="1:7" x14ac:dyDescent="0.35">
      <c r="A46" s="19" t="s">
        <v>163</v>
      </c>
      <c r="B46" s="19">
        <v>32</v>
      </c>
      <c r="C46" s="19" t="s">
        <v>216</v>
      </c>
      <c r="D46" s="19" t="s">
        <v>217</v>
      </c>
      <c r="E46" s="19" t="s">
        <v>39</v>
      </c>
      <c r="F46" s="24"/>
      <c r="G46" s="25">
        <v>52549.2</v>
      </c>
    </row>
    <row r="47" spans="1:7" x14ac:dyDescent="0.35">
      <c r="A47" s="19" t="s">
        <v>163</v>
      </c>
      <c r="B47" s="19">
        <v>36</v>
      </c>
      <c r="C47" s="19" t="s">
        <v>218</v>
      </c>
      <c r="D47" s="19" t="s">
        <v>43</v>
      </c>
      <c r="E47" s="19" t="s">
        <v>42</v>
      </c>
      <c r="F47" s="24"/>
      <c r="G47" s="25">
        <v>68540.2</v>
      </c>
    </row>
    <row r="48" spans="1:7" x14ac:dyDescent="0.35">
      <c r="A48" s="19" t="s">
        <v>163</v>
      </c>
      <c r="B48" s="19">
        <v>37</v>
      </c>
      <c r="C48" s="19" t="s">
        <v>219</v>
      </c>
      <c r="D48" s="19" t="s">
        <v>220</v>
      </c>
      <c r="E48" s="19" t="s">
        <v>44</v>
      </c>
      <c r="F48" s="24"/>
      <c r="G48" s="25">
        <v>27463.200000000001</v>
      </c>
    </row>
    <row r="49" spans="1:7" x14ac:dyDescent="0.35">
      <c r="A49" s="19" t="s">
        <v>163</v>
      </c>
      <c r="B49" s="19">
        <v>38</v>
      </c>
      <c r="C49" s="19" t="s">
        <v>221</v>
      </c>
      <c r="D49" s="19" t="s">
        <v>222</v>
      </c>
      <c r="E49" s="19" t="s">
        <v>46</v>
      </c>
      <c r="F49" s="24"/>
      <c r="G49" s="25">
        <v>85489.95</v>
      </c>
    </row>
    <row r="50" spans="1:7" x14ac:dyDescent="0.35">
      <c r="A50" s="19" t="s">
        <v>163</v>
      </c>
      <c r="B50" s="19">
        <v>39</v>
      </c>
      <c r="C50" s="19" t="s">
        <v>223</v>
      </c>
      <c r="D50" s="19" t="s">
        <v>224</v>
      </c>
      <c r="E50" s="19" t="s">
        <v>48</v>
      </c>
      <c r="F50" s="24"/>
      <c r="G50" s="25">
        <v>544296.54</v>
      </c>
    </row>
    <row r="51" spans="1:7" x14ac:dyDescent="0.35">
      <c r="A51" s="19" t="s">
        <v>163</v>
      </c>
      <c r="B51" s="19">
        <v>40</v>
      </c>
      <c r="C51" s="19" t="s">
        <v>225</v>
      </c>
      <c r="D51" s="19" t="s">
        <v>226</v>
      </c>
      <c r="E51" s="19" t="s">
        <v>50</v>
      </c>
      <c r="F51" s="24"/>
      <c r="G51" s="25">
        <v>40743.599999999999</v>
      </c>
    </row>
    <row r="52" spans="1:7" x14ac:dyDescent="0.35">
      <c r="A52" s="19" t="s">
        <v>163</v>
      </c>
      <c r="B52" s="19">
        <v>41</v>
      </c>
      <c r="C52" s="19" t="s">
        <v>227</v>
      </c>
      <c r="D52" s="19" t="s">
        <v>53</v>
      </c>
      <c r="E52" s="19" t="s">
        <v>52</v>
      </c>
      <c r="F52" s="25">
        <v>43392.800000000003</v>
      </c>
      <c r="G52" s="25">
        <v>55126.6</v>
      </c>
    </row>
    <row r="53" spans="1:7" x14ac:dyDescent="0.35">
      <c r="A53" s="19" t="s">
        <v>163</v>
      </c>
      <c r="B53" s="19">
        <v>50</v>
      </c>
      <c r="C53" s="19" t="s">
        <v>228</v>
      </c>
      <c r="D53" s="19" t="s">
        <v>59</v>
      </c>
      <c r="E53" s="19" t="s">
        <v>58</v>
      </c>
      <c r="F53" s="24"/>
      <c r="G53" s="25">
        <v>5135.13</v>
      </c>
    </row>
    <row r="54" spans="1:7" x14ac:dyDescent="0.35">
      <c r="A54" s="19" t="s">
        <v>163</v>
      </c>
      <c r="B54" s="19">
        <v>54</v>
      </c>
      <c r="C54" s="19" t="s">
        <v>229</v>
      </c>
      <c r="D54" s="19" t="s">
        <v>62</v>
      </c>
      <c r="E54" s="19" t="s">
        <v>61</v>
      </c>
      <c r="F54" s="24"/>
      <c r="G54" s="25">
        <v>66892.149999999994</v>
      </c>
    </row>
    <row r="55" spans="1:7" x14ac:dyDescent="0.35">
      <c r="A55" s="19" t="s">
        <v>163</v>
      </c>
      <c r="B55" s="19">
        <v>57</v>
      </c>
      <c r="C55" s="19" t="s">
        <v>230</v>
      </c>
      <c r="D55" s="19" t="s">
        <v>334</v>
      </c>
      <c r="E55" s="19" t="s">
        <v>63</v>
      </c>
      <c r="F55" s="24"/>
      <c r="G55" s="25">
        <v>835549.57</v>
      </c>
    </row>
    <row r="56" spans="1:7" x14ac:dyDescent="0.35">
      <c r="A56" s="19" t="s">
        <v>163</v>
      </c>
      <c r="B56" s="19">
        <v>58</v>
      </c>
      <c r="C56" s="19" t="s">
        <v>268</v>
      </c>
      <c r="D56" s="19" t="s">
        <v>269</v>
      </c>
      <c r="E56" s="19" t="s">
        <v>65</v>
      </c>
      <c r="F56" s="25">
        <v>2876.8</v>
      </c>
      <c r="G56" s="25">
        <v>656658.46</v>
      </c>
    </row>
    <row r="57" spans="1:7" x14ac:dyDescent="0.35">
      <c r="A57" s="19" t="s">
        <v>163</v>
      </c>
      <c r="B57" s="19">
        <v>59</v>
      </c>
      <c r="C57" s="19" t="s">
        <v>231</v>
      </c>
      <c r="D57" s="19" t="s">
        <v>68</v>
      </c>
      <c r="E57" s="19" t="s">
        <v>67</v>
      </c>
      <c r="F57" s="25">
        <v>4114.32</v>
      </c>
      <c r="G57" s="25">
        <v>700623.44</v>
      </c>
    </row>
    <row r="58" spans="1:7" x14ac:dyDescent="0.35">
      <c r="A58" s="19" t="s">
        <v>163</v>
      </c>
      <c r="B58" s="19">
        <v>60</v>
      </c>
      <c r="C58" s="19" t="s">
        <v>232</v>
      </c>
      <c r="D58" s="19" t="s">
        <v>233</v>
      </c>
      <c r="E58" s="19" t="s">
        <v>69</v>
      </c>
      <c r="F58" s="24"/>
      <c r="G58" s="25">
        <v>838530.87</v>
      </c>
    </row>
    <row r="59" spans="1:7" x14ac:dyDescent="0.35">
      <c r="A59" s="19" t="s">
        <v>163</v>
      </c>
      <c r="B59" s="19">
        <v>61</v>
      </c>
      <c r="C59" s="19" t="s">
        <v>234</v>
      </c>
      <c r="D59" s="19" t="s">
        <v>71</v>
      </c>
      <c r="E59" s="19" t="s">
        <v>70</v>
      </c>
      <c r="F59" s="24"/>
      <c r="G59" s="25">
        <v>582576.34</v>
      </c>
    </row>
    <row r="60" spans="1:7" x14ac:dyDescent="0.35">
      <c r="A60" s="19" t="s">
        <v>163</v>
      </c>
      <c r="B60" s="19">
        <v>62</v>
      </c>
      <c r="C60" s="19" t="s">
        <v>270</v>
      </c>
      <c r="D60" s="19" t="s">
        <v>271</v>
      </c>
      <c r="E60" s="19" t="s">
        <v>52</v>
      </c>
      <c r="F60" s="25">
        <v>2249.36</v>
      </c>
      <c r="G60" s="25">
        <v>384949.72</v>
      </c>
    </row>
    <row r="61" spans="1:7" x14ac:dyDescent="0.35">
      <c r="A61" s="19" t="s">
        <v>163</v>
      </c>
      <c r="B61" s="19">
        <v>63</v>
      </c>
      <c r="C61" s="19" t="s">
        <v>235</v>
      </c>
      <c r="D61" s="19" t="s">
        <v>236</v>
      </c>
      <c r="E61" s="19" t="s">
        <v>73</v>
      </c>
      <c r="F61" s="24"/>
      <c r="G61" s="25">
        <v>69394.2</v>
      </c>
    </row>
    <row r="62" spans="1:7" x14ac:dyDescent="0.35">
      <c r="A62" s="19" t="s">
        <v>163</v>
      </c>
      <c r="B62" s="19">
        <v>67</v>
      </c>
      <c r="C62" s="19" t="s">
        <v>237</v>
      </c>
      <c r="D62" s="19" t="s">
        <v>238</v>
      </c>
      <c r="E62" s="19" t="s">
        <v>335</v>
      </c>
      <c r="F62" s="24"/>
      <c r="G62" s="25">
        <v>339942.9</v>
      </c>
    </row>
    <row r="63" spans="1:7" x14ac:dyDescent="0.35">
      <c r="A63" s="19" t="s">
        <v>163</v>
      </c>
      <c r="B63" s="19">
        <v>74</v>
      </c>
      <c r="C63" s="19" t="s">
        <v>239</v>
      </c>
      <c r="D63" s="19" t="s">
        <v>76</v>
      </c>
      <c r="E63" s="19" t="s">
        <v>48</v>
      </c>
      <c r="F63" s="24"/>
      <c r="G63" s="25">
        <v>312147.52</v>
      </c>
    </row>
    <row r="64" spans="1:7" x14ac:dyDescent="0.35">
      <c r="A64" s="19" t="s">
        <v>163</v>
      </c>
      <c r="B64" s="19">
        <v>75</v>
      </c>
      <c r="C64" s="19" t="s">
        <v>240</v>
      </c>
      <c r="D64" s="19" t="s">
        <v>241</v>
      </c>
      <c r="E64" s="19" t="s">
        <v>77</v>
      </c>
      <c r="F64" s="24"/>
      <c r="G64" s="25">
        <v>37870.300000000003</v>
      </c>
    </row>
    <row r="65" spans="1:7" x14ac:dyDescent="0.35">
      <c r="A65" s="19" t="s">
        <v>163</v>
      </c>
      <c r="B65" s="19">
        <v>76</v>
      </c>
      <c r="C65" s="19" t="s">
        <v>242</v>
      </c>
      <c r="D65" s="19" t="s">
        <v>80</v>
      </c>
      <c r="E65" s="19" t="s">
        <v>79</v>
      </c>
      <c r="F65" s="25">
        <v>2718.08</v>
      </c>
      <c r="G65" s="25">
        <v>902575.36</v>
      </c>
    </row>
    <row r="66" spans="1:7" x14ac:dyDescent="0.35">
      <c r="A66" s="19" t="s">
        <v>163</v>
      </c>
      <c r="B66" s="19">
        <v>77</v>
      </c>
      <c r="C66" s="19" t="s">
        <v>243</v>
      </c>
      <c r="D66" s="19" t="s">
        <v>82</v>
      </c>
      <c r="E66" s="19" t="s">
        <v>336</v>
      </c>
      <c r="F66" s="25">
        <v>800.15</v>
      </c>
      <c r="G66" s="25">
        <v>218071.75</v>
      </c>
    </row>
    <row r="67" spans="1:7" x14ac:dyDescent="0.35">
      <c r="A67" s="19" t="s">
        <v>163</v>
      </c>
      <c r="B67" s="19">
        <v>78</v>
      </c>
      <c r="C67" s="19" t="s">
        <v>272</v>
      </c>
      <c r="D67" s="19" t="s">
        <v>273</v>
      </c>
      <c r="E67" s="19" t="s">
        <v>83</v>
      </c>
      <c r="F67" s="24"/>
      <c r="G67" s="25">
        <v>422643.3</v>
      </c>
    </row>
    <row r="68" spans="1:7" x14ac:dyDescent="0.35">
      <c r="A68" s="19" t="s">
        <v>163</v>
      </c>
      <c r="B68" s="19">
        <v>8</v>
      </c>
      <c r="C68" s="19" t="s">
        <v>244</v>
      </c>
      <c r="D68" s="19" t="s">
        <v>245</v>
      </c>
      <c r="E68" s="19" t="s">
        <v>12</v>
      </c>
      <c r="F68" s="24"/>
      <c r="G68" s="25">
        <v>1884406.48</v>
      </c>
    </row>
    <row r="69" spans="1:7" x14ac:dyDescent="0.35">
      <c r="A69" s="19" t="s">
        <v>163</v>
      </c>
      <c r="B69" s="19">
        <v>8020</v>
      </c>
      <c r="C69" s="19" t="s">
        <v>337</v>
      </c>
      <c r="D69" s="19" t="s">
        <v>338</v>
      </c>
      <c r="E69" s="19" t="s">
        <v>152</v>
      </c>
      <c r="F69" s="24"/>
      <c r="G69" s="25">
        <v>2156.6999999999998</v>
      </c>
    </row>
    <row r="70" spans="1:7" x14ac:dyDescent="0.35">
      <c r="A70" s="19" t="s">
        <v>163</v>
      </c>
      <c r="B70" s="19">
        <v>84</v>
      </c>
      <c r="C70" s="19" t="s">
        <v>246</v>
      </c>
      <c r="D70" s="19" t="s">
        <v>89</v>
      </c>
      <c r="E70" s="19" t="s">
        <v>247</v>
      </c>
      <c r="F70" s="24"/>
      <c r="G70" s="25">
        <v>500357.47</v>
      </c>
    </row>
    <row r="71" spans="1:7" x14ac:dyDescent="0.35">
      <c r="A71" s="19" t="s">
        <v>163</v>
      </c>
      <c r="B71" s="19">
        <v>85</v>
      </c>
      <c r="C71" s="19" t="s">
        <v>248</v>
      </c>
      <c r="D71" s="19" t="s">
        <v>90</v>
      </c>
      <c r="E71" s="19" t="s">
        <v>73</v>
      </c>
      <c r="F71" s="24"/>
      <c r="G71" s="25">
        <v>250041.55</v>
      </c>
    </row>
    <row r="72" spans="1:7" x14ac:dyDescent="0.35">
      <c r="A72" s="19" t="s">
        <v>163</v>
      </c>
      <c r="B72" s="19">
        <v>86</v>
      </c>
      <c r="C72" s="19" t="s">
        <v>249</v>
      </c>
      <c r="D72" s="19" t="s">
        <v>92</v>
      </c>
      <c r="E72" s="19" t="s">
        <v>91</v>
      </c>
      <c r="F72" s="24"/>
      <c r="G72" s="25">
        <v>412717.28</v>
      </c>
    </row>
    <row r="73" spans="1:7" x14ac:dyDescent="0.35">
      <c r="A73" s="19" t="s">
        <v>163</v>
      </c>
      <c r="B73" s="19">
        <v>88</v>
      </c>
      <c r="C73" s="19" t="s">
        <v>250</v>
      </c>
      <c r="D73" s="19" t="s">
        <v>251</v>
      </c>
      <c r="E73" s="19" t="s">
        <v>56</v>
      </c>
      <c r="F73" s="25">
        <v>47431.63</v>
      </c>
      <c r="G73" s="25">
        <v>59881.760000000002</v>
      </c>
    </row>
    <row r="74" spans="1:7" x14ac:dyDescent="0.35">
      <c r="A74" s="19" t="s">
        <v>163</v>
      </c>
      <c r="B74" s="19">
        <v>89</v>
      </c>
      <c r="C74" s="19" t="s">
        <v>252</v>
      </c>
      <c r="D74" s="19" t="s">
        <v>94</v>
      </c>
      <c r="E74" s="19" t="s">
        <v>339</v>
      </c>
      <c r="F74" s="25">
        <v>6400.8</v>
      </c>
      <c r="G74" s="25">
        <v>623063.4</v>
      </c>
    </row>
    <row r="75" spans="1:7" x14ac:dyDescent="0.35">
      <c r="A75" s="19" t="s">
        <v>163</v>
      </c>
      <c r="B75" s="19">
        <v>92</v>
      </c>
      <c r="C75" s="19" t="s">
        <v>274</v>
      </c>
      <c r="D75" s="19" t="s">
        <v>279</v>
      </c>
      <c r="E75" s="19" t="s">
        <v>280</v>
      </c>
      <c r="F75" s="24"/>
      <c r="G75" s="25">
        <v>127586.55</v>
      </c>
    </row>
    <row r="76" spans="1:7" x14ac:dyDescent="0.35">
      <c r="A76" s="19" t="s">
        <v>163</v>
      </c>
      <c r="B76" s="19">
        <v>93</v>
      </c>
      <c r="C76" s="19" t="s">
        <v>253</v>
      </c>
      <c r="D76" s="19" t="s">
        <v>98</v>
      </c>
      <c r="E76" s="19" t="s">
        <v>97</v>
      </c>
      <c r="F76" s="24"/>
      <c r="G76" s="25">
        <v>362270.4</v>
      </c>
    </row>
    <row r="77" spans="1:7" x14ac:dyDescent="0.35">
      <c r="A77" s="19" t="s">
        <v>163</v>
      </c>
      <c r="B77" s="19">
        <v>96</v>
      </c>
      <c r="C77" s="19" t="s">
        <v>256</v>
      </c>
      <c r="D77" s="19" t="s">
        <v>103</v>
      </c>
      <c r="E77" s="19" t="s">
        <v>102</v>
      </c>
      <c r="F77" s="24"/>
      <c r="G77" s="25">
        <v>278431.76</v>
      </c>
    </row>
    <row r="78" spans="1:7" x14ac:dyDescent="0.35">
      <c r="A78" s="19" t="s">
        <v>163</v>
      </c>
      <c r="B78" s="19">
        <v>97</v>
      </c>
      <c r="C78" s="19" t="s">
        <v>257</v>
      </c>
      <c r="D78" s="19" t="s">
        <v>258</v>
      </c>
      <c r="E78" s="19" t="s">
        <v>104</v>
      </c>
      <c r="F78" s="24"/>
      <c r="G78" s="25">
        <v>76033.75</v>
      </c>
    </row>
    <row r="79" spans="1:7" x14ac:dyDescent="0.35">
      <c r="A79" s="19" t="s">
        <v>163</v>
      </c>
      <c r="B79" s="19">
        <v>99</v>
      </c>
      <c r="C79" s="19" t="s">
        <v>259</v>
      </c>
      <c r="D79" s="19" t="s">
        <v>260</v>
      </c>
      <c r="E79" s="19" t="s">
        <v>41</v>
      </c>
      <c r="F79" s="24"/>
      <c r="G79" s="25">
        <v>206114.94</v>
      </c>
    </row>
    <row r="80" spans="1:7" x14ac:dyDescent="0.35">
      <c r="A80" s="19" t="s">
        <v>163</v>
      </c>
      <c r="B80" s="19">
        <v>123</v>
      </c>
      <c r="C80" s="19" t="s">
        <v>340</v>
      </c>
      <c r="D80" s="19" t="s">
        <v>313</v>
      </c>
      <c r="E80" s="19" t="s">
        <v>139</v>
      </c>
      <c r="F80" s="24"/>
      <c r="G80" s="25">
        <v>86897.85</v>
      </c>
    </row>
    <row r="81" spans="1:7" x14ac:dyDescent="0.35">
      <c r="A81" s="19" t="s">
        <v>163</v>
      </c>
      <c r="B81" s="19">
        <v>138</v>
      </c>
      <c r="C81" s="19" t="s">
        <v>287</v>
      </c>
      <c r="D81" s="19" t="s">
        <v>288</v>
      </c>
      <c r="E81" s="19" t="s">
        <v>57</v>
      </c>
      <c r="F81" s="25">
        <v>4313.3999999999996</v>
      </c>
      <c r="G81" s="25">
        <v>281798.7</v>
      </c>
    </row>
    <row r="82" spans="1:7" x14ac:dyDescent="0.35">
      <c r="A82" s="32" t="s">
        <v>261</v>
      </c>
      <c r="B82" s="32" t="s">
        <v>163</v>
      </c>
      <c r="C82" s="32" t="s">
        <v>163</v>
      </c>
      <c r="D82" s="32" t="s">
        <v>163</v>
      </c>
      <c r="E82" s="32" t="s">
        <v>163</v>
      </c>
      <c r="F82" s="34">
        <v>182261.34</v>
      </c>
      <c r="G82" s="34">
        <v>26217327.809999999</v>
      </c>
    </row>
    <row r="83" spans="1:7" x14ac:dyDescent="0.35">
      <c r="F83" s="22"/>
    </row>
  </sheetData>
  <pageMargins left="0.7" right="0.7" top="0.75" bottom="0.75" header="0.3" footer="0.3"/>
  <pageSetup orientation="portrait" horizontalDpi="1200" verticalDpi="1200" r:id="rId1"/>
  <headerFooter>
    <oddFooter>&amp;C_x000D_&amp;1#&amp;"Arial"&amp;8&amp;K000000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7" ma:contentTypeDescription="Create a new document." ma:contentTypeScope="" ma:versionID="1413fc1de6b197108ccd8c8d55cc049c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4978e23498bf811866c37fe4a5810d7d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438D9-25D2-4CCA-A244-6DBDB768C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2024-01-05T08:58:17Z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