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nsalg\Tilbud 2024\"/>
    </mc:Choice>
  </mc:AlternateContent>
  <xr:revisionPtr revIDLastSave="0" documentId="13_ncr:1_{EAC26AA4-0AA4-47E6-93AB-36FED3F05E95}" xr6:coauthVersionLast="47" xr6:coauthVersionMax="47" xr10:uidLastSave="{00000000-0000-0000-0000-000000000000}"/>
  <bookViews>
    <workbookView xWindow="28680" yWindow="-120" windowWidth="29040" windowHeight="15840" xr2:uid="{FC1C10DE-5AF4-4B6A-81F7-E926AA586B9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55" i="1"/>
  <c r="H11" i="1"/>
  <c r="H12" i="1"/>
  <c r="H14" i="1"/>
  <c r="H15" i="1"/>
  <c r="H16" i="1"/>
  <c r="H18" i="1"/>
  <c r="H19" i="1"/>
  <c r="H21" i="1"/>
  <c r="H22" i="1"/>
  <c r="H24" i="1"/>
  <c r="H25" i="1"/>
  <c r="H26" i="1"/>
  <c r="H28" i="1"/>
  <c r="H30" i="1"/>
  <c r="H31" i="1"/>
  <c r="H32" i="1"/>
  <c r="H35" i="1"/>
  <c r="H36" i="1"/>
  <c r="H37" i="1"/>
  <c r="H39" i="1"/>
  <c r="H40" i="1"/>
  <c r="H41" i="1"/>
  <c r="H42" i="1"/>
  <c r="H44" i="1"/>
  <c r="H45" i="1"/>
  <c r="H47" i="1"/>
  <c r="H48" i="1"/>
  <c r="H49" i="1"/>
  <c r="H51" i="1"/>
  <c r="H52" i="1"/>
  <c r="H53" i="1"/>
  <c r="H57" i="1"/>
  <c r="H59" i="1"/>
  <c r="H60" i="1"/>
  <c r="H63" i="1"/>
  <c r="L64" i="1"/>
  <c r="J34" i="1" l="1"/>
  <c r="I34" i="1"/>
  <c r="K34" i="1" s="1"/>
  <c r="J55" i="1"/>
  <c r="I55" i="1"/>
  <c r="K55" i="1" s="1"/>
  <c r="I60" i="1"/>
  <c r="I53" i="1"/>
  <c r="I51" i="1"/>
  <c r="I48" i="1"/>
  <c r="I44" i="1"/>
  <c r="I42" i="1"/>
  <c r="I40" i="1"/>
  <c r="I36" i="1"/>
  <c r="I31" i="1"/>
  <c r="I25" i="1"/>
  <c r="I21" i="1"/>
  <c r="I19" i="1"/>
  <c r="I15" i="1"/>
  <c r="J11" i="1"/>
  <c r="J60" i="1"/>
  <c r="J53" i="1"/>
  <c r="J51" i="1"/>
  <c r="J48" i="1"/>
  <c r="J44" i="1"/>
  <c r="J42" i="1"/>
  <c r="J40" i="1"/>
  <c r="J36" i="1"/>
  <c r="J31" i="1"/>
  <c r="J25" i="1"/>
  <c r="J21" i="1"/>
  <c r="J19" i="1"/>
  <c r="J15" i="1"/>
  <c r="I63" i="1"/>
  <c r="I59" i="1"/>
  <c r="I57" i="1"/>
  <c r="I52" i="1"/>
  <c r="I49" i="1"/>
  <c r="I47" i="1"/>
  <c r="I45" i="1"/>
  <c r="I41" i="1"/>
  <c r="I39" i="1"/>
  <c r="I37" i="1"/>
  <c r="I35" i="1"/>
  <c r="I32" i="1"/>
  <c r="I30" i="1"/>
  <c r="I28" i="1"/>
  <c r="I26" i="1"/>
  <c r="I24" i="1"/>
  <c r="I22" i="1"/>
  <c r="I18" i="1"/>
  <c r="I16" i="1"/>
  <c r="I14" i="1"/>
  <c r="I12" i="1"/>
  <c r="J63" i="1"/>
  <c r="J59" i="1"/>
  <c r="J57" i="1"/>
  <c r="J52" i="1"/>
  <c r="J49" i="1"/>
  <c r="J47" i="1"/>
  <c r="J45" i="1"/>
  <c r="J41" i="1"/>
  <c r="J39" i="1"/>
  <c r="J37" i="1"/>
  <c r="J35" i="1"/>
  <c r="J32" i="1"/>
  <c r="J30" i="1"/>
  <c r="J28" i="1"/>
  <c r="J26" i="1"/>
  <c r="J24" i="1"/>
  <c r="J22" i="1"/>
  <c r="J18" i="1"/>
  <c r="J16" i="1"/>
  <c r="J14" i="1"/>
  <c r="J12" i="1"/>
  <c r="I11" i="1"/>
  <c r="K11" i="1" s="1"/>
  <c r="K45" i="1" l="1"/>
  <c r="K49" i="1"/>
  <c r="K24" i="1"/>
  <c r="K28" i="1"/>
  <c r="K32" i="1"/>
  <c r="K37" i="1"/>
  <c r="K41" i="1"/>
  <c r="K15" i="1"/>
  <c r="K31" i="1"/>
  <c r="K40" i="1"/>
  <c r="K44" i="1"/>
  <c r="K60" i="1"/>
  <c r="K52" i="1"/>
  <c r="K59" i="1"/>
  <c r="K12" i="1"/>
  <c r="K16" i="1"/>
  <c r="K19" i="1"/>
  <c r="K25" i="1"/>
  <c r="K36" i="1"/>
  <c r="K48" i="1"/>
  <c r="K53" i="1"/>
  <c r="K14" i="1"/>
  <c r="K18" i="1"/>
  <c r="K22" i="1"/>
  <c r="K26" i="1"/>
  <c r="K30" i="1"/>
  <c r="K35" i="1"/>
  <c r="K39" i="1"/>
  <c r="K47" i="1"/>
  <c r="K57" i="1"/>
  <c r="K63" i="1"/>
  <c r="K21" i="1"/>
  <c r="K42" i="1"/>
  <c r="K51" i="1"/>
</calcChain>
</file>

<file path=xl/sharedStrings.xml><?xml version="1.0" encoding="utf-8"?>
<sst xmlns="http://schemas.openxmlformats.org/spreadsheetml/2006/main" count="214" uniqueCount="131">
  <si>
    <t>vare</t>
  </si>
  <si>
    <t>BEST.</t>
  </si>
  <si>
    <t>Ø</t>
  </si>
  <si>
    <t>Dimensjon</t>
  </si>
  <si>
    <t>LI</t>
  </si>
  <si>
    <t>Mønster</t>
  </si>
  <si>
    <t>Nr.</t>
  </si>
  <si>
    <t>ANTALL</t>
  </si>
  <si>
    <t>205/75R17,5</t>
  </si>
  <si>
    <t>124M</t>
  </si>
  <si>
    <t>124R</t>
  </si>
  <si>
    <t>B5127</t>
  </si>
  <si>
    <t>Helårs front</t>
  </si>
  <si>
    <t>704R</t>
  </si>
  <si>
    <t>B4893</t>
  </si>
  <si>
    <t>Helårs driv</t>
  </si>
  <si>
    <t>215/75R17,5</t>
  </si>
  <si>
    <t>126M</t>
  </si>
  <si>
    <t>B5128</t>
  </si>
  <si>
    <t>B4693</t>
  </si>
  <si>
    <t>135J</t>
  </si>
  <si>
    <t>121T</t>
  </si>
  <si>
    <t>B5066</t>
  </si>
  <si>
    <t>Vinter -Henger</t>
  </si>
  <si>
    <t>225/75R17,5</t>
  </si>
  <si>
    <t>129M</t>
  </si>
  <si>
    <t>B5129</t>
  </si>
  <si>
    <t>B4891</t>
  </si>
  <si>
    <t>235/75R17,5</t>
  </si>
  <si>
    <t>132M</t>
  </si>
  <si>
    <t>B5130</t>
  </si>
  <si>
    <t>Helårs Front</t>
  </si>
  <si>
    <t>B4692</t>
  </si>
  <si>
    <t>245/70R17,5</t>
  </si>
  <si>
    <t>136M</t>
  </si>
  <si>
    <t>B5131</t>
  </si>
  <si>
    <t>B4892</t>
  </si>
  <si>
    <t>265/70R19,5</t>
  </si>
  <si>
    <t>143J</t>
  </si>
  <si>
    <t>B5061</t>
  </si>
  <si>
    <t>285/70R19,5</t>
  </si>
  <si>
    <t>146M</t>
  </si>
  <si>
    <t>B4690</t>
  </si>
  <si>
    <t>Helårs Driv</t>
  </si>
  <si>
    <t>295/80R22,5</t>
  </si>
  <si>
    <t>154M</t>
  </si>
  <si>
    <t>901ZS</t>
  </si>
  <si>
    <t>B4964</t>
  </si>
  <si>
    <t>Vinter front</t>
  </si>
  <si>
    <t>152M</t>
  </si>
  <si>
    <t>902W</t>
  </si>
  <si>
    <t>B4522</t>
  </si>
  <si>
    <t>Vinter driv</t>
  </si>
  <si>
    <t>SY397</t>
  </si>
  <si>
    <t>B5120</t>
  </si>
  <si>
    <t>Vinter driv-ekstrem</t>
  </si>
  <si>
    <t>315/80R22,5</t>
  </si>
  <si>
    <t>156K</t>
  </si>
  <si>
    <t>B4645</t>
  </si>
  <si>
    <t>154K</t>
  </si>
  <si>
    <t>B4524</t>
  </si>
  <si>
    <t>156L</t>
  </si>
  <si>
    <t>B5121</t>
  </si>
  <si>
    <t>301C</t>
  </si>
  <si>
    <t>B4993</t>
  </si>
  <si>
    <t>Mixed-alle aksler</t>
  </si>
  <si>
    <t>275/70R22,5</t>
  </si>
  <si>
    <t>153E</t>
  </si>
  <si>
    <t>B5041</t>
  </si>
  <si>
    <t>Vinter front EL</t>
  </si>
  <si>
    <t>148L</t>
  </si>
  <si>
    <t>B4521</t>
  </si>
  <si>
    <t>Vinter Driv</t>
  </si>
  <si>
    <t>315/70R22,5</t>
  </si>
  <si>
    <t>154L</t>
  </si>
  <si>
    <t>B4523</t>
  </si>
  <si>
    <t>B5122</t>
  </si>
  <si>
    <t>B4873</t>
  </si>
  <si>
    <t>385/65R22,5</t>
  </si>
  <si>
    <t>160J</t>
  </si>
  <si>
    <t>B4644</t>
  </si>
  <si>
    <t>164K</t>
  </si>
  <si>
    <t>505C</t>
  </si>
  <si>
    <t>B5070</t>
  </si>
  <si>
    <t>295/60R22,5</t>
  </si>
  <si>
    <t>140L</t>
  </si>
  <si>
    <t>B4889</t>
  </si>
  <si>
    <t>315/60R22,5</t>
  </si>
  <si>
    <t>152L</t>
  </si>
  <si>
    <t>B4890</t>
  </si>
  <si>
    <t>385/55R22,5</t>
  </si>
  <si>
    <t>B4643</t>
  </si>
  <si>
    <t>B5221</t>
  </si>
  <si>
    <t>Leveringsbetingelser ; Fritt levert .</t>
  </si>
  <si>
    <t>1244R</t>
  </si>
  <si>
    <t>B5135</t>
  </si>
  <si>
    <t>ListePris</t>
  </si>
  <si>
    <t>3702</t>
  </si>
  <si>
    <t>146F</t>
  </si>
  <si>
    <t>B5067</t>
  </si>
  <si>
    <t>150J</t>
  </si>
  <si>
    <t>B5375</t>
  </si>
  <si>
    <t>B5353</t>
  </si>
  <si>
    <t>Forhandlers navn ;</t>
  </si>
  <si>
    <t>Bestillers navn ;</t>
  </si>
  <si>
    <t xml:space="preserve">508T </t>
  </si>
  <si>
    <t xml:space="preserve">Alle dekk er merket  M+S og 3PMSF- </t>
  </si>
  <si>
    <t xml:space="preserve">Leveringsbetingelse ; Fritt levert </t>
  </si>
  <si>
    <t>Netto Faktura pris etter 10% kontainer rabatt</t>
  </si>
  <si>
    <t xml:space="preserve">Inntil  7,5% </t>
  </si>
  <si>
    <t>bonus</t>
  </si>
  <si>
    <t>Inntil 4% Volum bonus</t>
  </si>
  <si>
    <t>Nettopris etter medlems bonus</t>
  </si>
  <si>
    <t xml:space="preserve">Fagdekk "Kontainer" betingelser Yokohama høst 2024. </t>
  </si>
  <si>
    <r>
      <t>NB</t>
    </r>
    <r>
      <rPr>
        <b/>
        <sz val="11"/>
        <rFont val="Arial"/>
        <family val="2"/>
      </rPr>
      <t>: Leveringsdatoens listepris er gjeldene. Endres  den,vil netto faktureringspris endres tilsvarende</t>
    </r>
    <r>
      <rPr>
        <b/>
        <sz val="12"/>
        <rFont val="Arial"/>
        <family val="2"/>
      </rPr>
      <t>.</t>
    </r>
  </si>
  <si>
    <t>Betalingsforfall 01.12.2024</t>
  </si>
  <si>
    <t>pr.1.9.23</t>
  </si>
  <si>
    <r>
      <t xml:space="preserve">Vinter- henger    </t>
    </r>
    <r>
      <rPr>
        <sz val="10"/>
        <color rgb="FFFF0000"/>
        <rFont val="Arial"/>
        <family val="2"/>
      </rPr>
      <t xml:space="preserve"> </t>
    </r>
  </si>
  <si>
    <t xml:space="preserve">Vinter- henger </t>
  </si>
  <si>
    <t xml:space="preserve">Vinter-Henger    </t>
  </si>
  <si>
    <t xml:space="preserve">Vinter front </t>
  </si>
  <si>
    <t>For levering sommer/høst 2024, er siste bestillingsfrist 15.12.2023.</t>
  </si>
  <si>
    <t>707L</t>
  </si>
  <si>
    <t>B5021</t>
  </si>
  <si>
    <t>Helårs Driv langkj.</t>
  </si>
  <si>
    <t>Helårs Driv Regional</t>
  </si>
  <si>
    <t>425/65R22,5</t>
  </si>
  <si>
    <t>165K</t>
  </si>
  <si>
    <t>B5069</t>
  </si>
  <si>
    <t>B5059</t>
  </si>
  <si>
    <t>Sommer 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</si>
</sst>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1" fontId="2" fillId="0" borderId="0" xfId="1" applyNumberFormat="1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1" fontId="5" fillId="3" borderId="0" xfId="1" applyNumberFormat="1" applyFont="1" applyFill="1" applyBorder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8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49" fontId="4" fillId="4" borderId="0" xfId="0" applyNumberFormat="1" applyFont="1" applyFill="1" applyBorder="1" applyAlignment="1">
      <alignment horizontal="center"/>
    </xf>
    <xf numFmtId="0" fontId="8" fillId="4" borderId="0" xfId="0" applyFont="1" applyFill="1" applyAlignment="1"/>
    <xf numFmtId="0" fontId="4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B87D-9450-4135-BC65-193A61735605}">
  <sheetPr>
    <pageSetUpPr fitToPage="1"/>
  </sheetPr>
  <dimension ref="A1:L105"/>
  <sheetViews>
    <sheetView tabSelected="1" topLeftCell="B1" workbookViewId="0">
      <selection activeCell="L61" sqref="L61"/>
    </sheetView>
  </sheetViews>
  <sheetFormatPr baseColWidth="10" defaultRowHeight="14.25" x14ac:dyDescent="0.2"/>
  <cols>
    <col min="1" max="1" width="8.140625" style="1" hidden="1" customWidth="1"/>
    <col min="2" max="2" width="14.28515625" style="1" customWidth="1"/>
    <col min="3" max="3" width="7" style="1" customWidth="1"/>
    <col min="4" max="4" width="9.7109375" style="1" customWidth="1"/>
    <col min="5" max="5" width="8.7109375" style="1" customWidth="1"/>
    <col min="6" max="6" width="19.5703125" style="1" customWidth="1"/>
    <col min="7" max="7" width="11.28515625" style="2" customWidth="1"/>
    <col min="8" max="8" width="12.28515625" style="2" customWidth="1"/>
    <col min="9" max="11" width="11.28515625" style="2" customWidth="1"/>
    <col min="12" max="12" width="9.28515625" style="2" customWidth="1"/>
    <col min="13" max="250" width="11.42578125" style="1"/>
    <col min="251" max="251" width="0" style="1" hidden="1" customWidth="1"/>
    <col min="252" max="252" width="14.28515625" style="1" customWidth="1"/>
    <col min="253" max="253" width="7" style="1" customWidth="1"/>
    <col min="254" max="254" width="9.85546875" style="1" customWidth="1"/>
    <col min="255" max="255" width="10.85546875" style="1" customWidth="1"/>
    <col min="256" max="256" width="19" style="1" customWidth="1"/>
    <col min="257" max="257" width="5.85546875" style="1" customWidth="1"/>
    <col min="258" max="258" width="11.42578125" style="1"/>
    <col min="259" max="261" width="9.5703125" style="1" customWidth="1"/>
    <col min="262" max="262" width="13.5703125" style="1" customWidth="1"/>
    <col min="263" max="263" width="8.5703125" style="1" customWidth="1"/>
    <col min="264" max="265" width="11.28515625" style="1" customWidth="1"/>
    <col min="266" max="267" width="8.5703125" style="1" customWidth="1"/>
    <col min="268" max="268" width="9.28515625" style="1" customWidth="1"/>
    <col min="269" max="506" width="11.42578125" style="1"/>
    <col min="507" max="507" width="0" style="1" hidden="1" customWidth="1"/>
    <col min="508" max="508" width="14.28515625" style="1" customWidth="1"/>
    <col min="509" max="509" width="7" style="1" customWidth="1"/>
    <col min="510" max="510" width="9.85546875" style="1" customWidth="1"/>
    <col min="511" max="511" width="10.85546875" style="1" customWidth="1"/>
    <col min="512" max="512" width="19" style="1" customWidth="1"/>
    <col min="513" max="513" width="5.85546875" style="1" customWidth="1"/>
    <col min="514" max="514" width="11.42578125" style="1"/>
    <col min="515" max="517" width="9.5703125" style="1" customWidth="1"/>
    <col min="518" max="518" width="13.5703125" style="1" customWidth="1"/>
    <col min="519" max="519" width="8.5703125" style="1" customWidth="1"/>
    <col min="520" max="521" width="11.28515625" style="1" customWidth="1"/>
    <col min="522" max="523" width="8.5703125" style="1" customWidth="1"/>
    <col min="524" max="524" width="9.28515625" style="1" customWidth="1"/>
    <col min="525" max="762" width="11.42578125" style="1"/>
    <col min="763" max="763" width="0" style="1" hidden="1" customWidth="1"/>
    <col min="764" max="764" width="14.28515625" style="1" customWidth="1"/>
    <col min="765" max="765" width="7" style="1" customWidth="1"/>
    <col min="766" max="766" width="9.85546875" style="1" customWidth="1"/>
    <col min="767" max="767" width="10.85546875" style="1" customWidth="1"/>
    <col min="768" max="768" width="19" style="1" customWidth="1"/>
    <col min="769" max="769" width="5.85546875" style="1" customWidth="1"/>
    <col min="770" max="770" width="11.42578125" style="1"/>
    <col min="771" max="773" width="9.5703125" style="1" customWidth="1"/>
    <col min="774" max="774" width="13.5703125" style="1" customWidth="1"/>
    <col min="775" max="775" width="8.5703125" style="1" customWidth="1"/>
    <col min="776" max="777" width="11.28515625" style="1" customWidth="1"/>
    <col min="778" max="779" width="8.5703125" style="1" customWidth="1"/>
    <col min="780" max="780" width="9.28515625" style="1" customWidth="1"/>
    <col min="781" max="1018" width="11.42578125" style="1"/>
    <col min="1019" max="1019" width="0" style="1" hidden="1" customWidth="1"/>
    <col min="1020" max="1020" width="14.28515625" style="1" customWidth="1"/>
    <col min="1021" max="1021" width="7" style="1" customWidth="1"/>
    <col min="1022" max="1022" width="9.85546875" style="1" customWidth="1"/>
    <col min="1023" max="1023" width="10.85546875" style="1" customWidth="1"/>
    <col min="1024" max="1024" width="19" style="1" customWidth="1"/>
    <col min="1025" max="1025" width="5.85546875" style="1" customWidth="1"/>
    <col min="1026" max="1026" width="11.42578125" style="1"/>
    <col min="1027" max="1029" width="9.5703125" style="1" customWidth="1"/>
    <col min="1030" max="1030" width="13.5703125" style="1" customWidth="1"/>
    <col min="1031" max="1031" width="8.5703125" style="1" customWidth="1"/>
    <col min="1032" max="1033" width="11.28515625" style="1" customWidth="1"/>
    <col min="1034" max="1035" width="8.5703125" style="1" customWidth="1"/>
    <col min="1036" max="1036" width="9.28515625" style="1" customWidth="1"/>
    <col min="1037" max="1274" width="11.42578125" style="1"/>
    <col min="1275" max="1275" width="0" style="1" hidden="1" customWidth="1"/>
    <col min="1276" max="1276" width="14.28515625" style="1" customWidth="1"/>
    <col min="1277" max="1277" width="7" style="1" customWidth="1"/>
    <col min="1278" max="1278" width="9.85546875" style="1" customWidth="1"/>
    <col min="1279" max="1279" width="10.85546875" style="1" customWidth="1"/>
    <col min="1280" max="1280" width="19" style="1" customWidth="1"/>
    <col min="1281" max="1281" width="5.85546875" style="1" customWidth="1"/>
    <col min="1282" max="1282" width="11.42578125" style="1"/>
    <col min="1283" max="1285" width="9.5703125" style="1" customWidth="1"/>
    <col min="1286" max="1286" width="13.5703125" style="1" customWidth="1"/>
    <col min="1287" max="1287" width="8.5703125" style="1" customWidth="1"/>
    <col min="1288" max="1289" width="11.28515625" style="1" customWidth="1"/>
    <col min="1290" max="1291" width="8.5703125" style="1" customWidth="1"/>
    <col min="1292" max="1292" width="9.28515625" style="1" customWidth="1"/>
    <col min="1293" max="1530" width="11.42578125" style="1"/>
    <col min="1531" max="1531" width="0" style="1" hidden="1" customWidth="1"/>
    <col min="1532" max="1532" width="14.28515625" style="1" customWidth="1"/>
    <col min="1533" max="1533" width="7" style="1" customWidth="1"/>
    <col min="1534" max="1534" width="9.85546875" style="1" customWidth="1"/>
    <col min="1535" max="1535" width="10.85546875" style="1" customWidth="1"/>
    <col min="1536" max="1536" width="19" style="1" customWidth="1"/>
    <col min="1537" max="1537" width="5.85546875" style="1" customWidth="1"/>
    <col min="1538" max="1538" width="11.42578125" style="1"/>
    <col min="1539" max="1541" width="9.5703125" style="1" customWidth="1"/>
    <col min="1542" max="1542" width="13.5703125" style="1" customWidth="1"/>
    <col min="1543" max="1543" width="8.5703125" style="1" customWidth="1"/>
    <col min="1544" max="1545" width="11.28515625" style="1" customWidth="1"/>
    <col min="1546" max="1547" width="8.5703125" style="1" customWidth="1"/>
    <col min="1548" max="1548" width="9.28515625" style="1" customWidth="1"/>
    <col min="1549" max="1786" width="11.42578125" style="1"/>
    <col min="1787" max="1787" width="0" style="1" hidden="1" customWidth="1"/>
    <col min="1788" max="1788" width="14.28515625" style="1" customWidth="1"/>
    <col min="1789" max="1789" width="7" style="1" customWidth="1"/>
    <col min="1790" max="1790" width="9.85546875" style="1" customWidth="1"/>
    <col min="1791" max="1791" width="10.85546875" style="1" customWidth="1"/>
    <col min="1792" max="1792" width="19" style="1" customWidth="1"/>
    <col min="1793" max="1793" width="5.85546875" style="1" customWidth="1"/>
    <col min="1794" max="1794" width="11.42578125" style="1"/>
    <col min="1795" max="1797" width="9.5703125" style="1" customWidth="1"/>
    <col min="1798" max="1798" width="13.5703125" style="1" customWidth="1"/>
    <col min="1799" max="1799" width="8.5703125" style="1" customWidth="1"/>
    <col min="1800" max="1801" width="11.28515625" style="1" customWidth="1"/>
    <col min="1802" max="1803" width="8.5703125" style="1" customWidth="1"/>
    <col min="1804" max="1804" width="9.28515625" style="1" customWidth="1"/>
    <col min="1805" max="2042" width="11.42578125" style="1"/>
    <col min="2043" max="2043" width="0" style="1" hidden="1" customWidth="1"/>
    <col min="2044" max="2044" width="14.28515625" style="1" customWidth="1"/>
    <col min="2045" max="2045" width="7" style="1" customWidth="1"/>
    <col min="2046" max="2046" width="9.85546875" style="1" customWidth="1"/>
    <col min="2047" max="2047" width="10.85546875" style="1" customWidth="1"/>
    <col min="2048" max="2048" width="19" style="1" customWidth="1"/>
    <col min="2049" max="2049" width="5.85546875" style="1" customWidth="1"/>
    <col min="2050" max="2050" width="11.42578125" style="1"/>
    <col min="2051" max="2053" width="9.5703125" style="1" customWidth="1"/>
    <col min="2054" max="2054" width="13.5703125" style="1" customWidth="1"/>
    <col min="2055" max="2055" width="8.5703125" style="1" customWidth="1"/>
    <col min="2056" max="2057" width="11.28515625" style="1" customWidth="1"/>
    <col min="2058" max="2059" width="8.5703125" style="1" customWidth="1"/>
    <col min="2060" max="2060" width="9.28515625" style="1" customWidth="1"/>
    <col min="2061" max="2298" width="11.42578125" style="1"/>
    <col min="2299" max="2299" width="0" style="1" hidden="1" customWidth="1"/>
    <col min="2300" max="2300" width="14.28515625" style="1" customWidth="1"/>
    <col min="2301" max="2301" width="7" style="1" customWidth="1"/>
    <col min="2302" max="2302" width="9.85546875" style="1" customWidth="1"/>
    <col min="2303" max="2303" width="10.85546875" style="1" customWidth="1"/>
    <col min="2304" max="2304" width="19" style="1" customWidth="1"/>
    <col min="2305" max="2305" width="5.85546875" style="1" customWidth="1"/>
    <col min="2306" max="2306" width="11.42578125" style="1"/>
    <col min="2307" max="2309" width="9.5703125" style="1" customWidth="1"/>
    <col min="2310" max="2310" width="13.5703125" style="1" customWidth="1"/>
    <col min="2311" max="2311" width="8.5703125" style="1" customWidth="1"/>
    <col min="2312" max="2313" width="11.28515625" style="1" customWidth="1"/>
    <col min="2314" max="2315" width="8.5703125" style="1" customWidth="1"/>
    <col min="2316" max="2316" width="9.28515625" style="1" customWidth="1"/>
    <col min="2317" max="2554" width="11.42578125" style="1"/>
    <col min="2555" max="2555" width="0" style="1" hidden="1" customWidth="1"/>
    <col min="2556" max="2556" width="14.28515625" style="1" customWidth="1"/>
    <col min="2557" max="2557" width="7" style="1" customWidth="1"/>
    <col min="2558" max="2558" width="9.85546875" style="1" customWidth="1"/>
    <col min="2559" max="2559" width="10.85546875" style="1" customWidth="1"/>
    <col min="2560" max="2560" width="19" style="1" customWidth="1"/>
    <col min="2561" max="2561" width="5.85546875" style="1" customWidth="1"/>
    <col min="2562" max="2562" width="11.42578125" style="1"/>
    <col min="2563" max="2565" width="9.5703125" style="1" customWidth="1"/>
    <col min="2566" max="2566" width="13.5703125" style="1" customWidth="1"/>
    <col min="2567" max="2567" width="8.5703125" style="1" customWidth="1"/>
    <col min="2568" max="2569" width="11.28515625" style="1" customWidth="1"/>
    <col min="2570" max="2571" width="8.5703125" style="1" customWidth="1"/>
    <col min="2572" max="2572" width="9.28515625" style="1" customWidth="1"/>
    <col min="2573" max="2810" width="11.42578125" style="1"/>
    <col min="2811" max="2811" width="0" style="1" hidden="1" customWidth="1"/>
    <col min="2812" max="2812" width="14.28515625" style="1" customWidth="1"/>
    <col min="2813" max="2813" width="7" style="1" customWidth="1"/>
    <col min="2814" max="2814" width="9.85546875" style="1" customWidth="1"/>
    <col min="2815" max="2815" width="10.85546875" style="1" customWidth="1"/>
    <col min="2816" max="2816" width="19" style="1" customWidth="1"/>
    <col min="2817" max="2817" width="5.85546875" style="1" customWidth="1"/>
    <col min="2818" max="2818" width="11.42578125" style="1"/>
    <col min="2819" max="2821" width="9.5703125" style="1" customWidth="1"/>
    <col min="2822" max="2822" width="13.5703125" style="1" customWidth="1"/>
    <col min="2823" max="2823" width="8.5703125" style="1" customWidth="1"/>
    <col min="2824" max="2825" width="11.28515625" style="1" customWidth="1"/>
    <col min="2826" max="2827" width="8.5703125" style="1" customWidth="1"/>
    <col min="2828" max="2828" width="9.28515625" style="1" customWidth="1"/>
    <col min="2829" max="3066" width="11.42578125" style="1"/>
    <col min="3067" max="3067" width="0" style="1" hidden="1" customWidth="1"/>
    <col min="3068" max="3068" width="14.28515625" style="1" customWidth="1"/>
    <col min="3069" max="3069" width="7" style="1" customWidth="1"/>
    <col min="3070" max="3070" width="9.85546875" style="1" customWidth="1"/>
    <col min="3071" max="3071" width="10.85546875" style="1" customWidth="1"/>
    <col min="3072" max="3072" width="19" style="1" customWidth="1"/>
    <col min="3073" max="3073" width="5.85546875" style="1" customWidth="1"/>
    <col min="3074" max="3074" width="11.42578125" style="1"/>
    <col min="3075" max="3077" width="9.5703125" style="1" customWidth="1"/>
    <col min="3078" max="3078" width="13.5703125" style="1" customWidth="1"/>
    <col min="3079" max="3079" width="8.5703125" style="1" customWidth="1"/>
    <col min="3080" max="3081" width="11.28515625" style="1" customWidth="1"/>
    <col min="3082" max="3083" width="8.5703125" style="1" customWidth="1"/>
    <col min="3084" max="3084" width="9.28515625" style="1" customWidth="1"/>
    <col min="3085" max="3322" width="11.42578125" style="1"/>
    <col min="3323" max="3323" width="0" style="1" hidden="1" customWidth="1"/>
    <col min="3324" max="3324" width="14.28515625" style="1" customWidth="1"/>
    <col min="3325" max="3325" width="7" style="1" customWidth="1"/>
    <col min="3326" max="3326" width="9.85546875" style="1" customWidth="1"/>
    <col min="3327" max="3327" width="10.85546875" style="1" customWidth="1"/>
    <col min="3328" max="3328" width="19" style="1" customWidth="1"/>
    <col min="3329" max="3329" width="5.85546875" style="1" customWidth="1"/>
    <col min="3330" max="3330" width="11.42578125" style="1"/>
    <col min="3331" max="3333" width="9.5703125" style="1" customWidth="1"/>
    <col min="3334" max="3334" width="13.5703125" style="1" customWidth="1"/>
    <col min="3335" max="3335" width="8.5703125" style="1" customWidth="1"/>
    <col min="3336" max="3337" width="11.28515625" style="1" customWidth="1"/>
    <col min="3338" max="3339" width="8.5703125" style="1" customWidth="1"/>
    <col min="3340" max="3340" width="9.28515625" style="1" customWidth="1"/>
    <col min="3341" max="3578" width="11.42578125" style="1"/>
    <col min="3579" max="3579" width="0" style="1" hidden="1" customWidth="1"/>
    <col min="3580" max="3580" width="14.28515625" style="1" customWidth="1"/>
    <col min="3581" max="3581" width="7" style="1" customWidth="1"/>
    <col min="3582" max="3582" width="9.85546875" style="1" customWidth="1"/>
    <col min="3583" max="3583" width="10.85546875" style="1" customWidth="1"/>
    <col min="3584" max="3584" width="19" style="1" customWidth="1"/>
    <col min="3585" max="3585" width="5.85546875" style="1" customWidth="1"/>
    <col min="3586" max="3586" width="11.42578125" style="1"/>
    <col min="3587" max="3589" width="9.5703125" style="1" customWidth="1"/>
    <col min="3590" max="3590" width="13.5703125" style="1" customWidth="1"/>
    <col min="3591" max="3591" width="8.5703125" style="1" customWidth="1"/>
    <col min="3592" max="3593" width="11.28515625" style="1" customWidth="1"/>
    <col min="3594" max="3595" width="8.5703125" style="1" customWidth="1"/>
    <col min="3596" max="3596" width="9.28515625" style="1" customWidth="1"/>
    <col min="3597" max="3834" width="11.42578125" style="1"/>
    <col min="3835" max="3835" width="0" style="1" hidden="1" customWidth="1"/>
    <col min="3836" max="3836" width="14.28515625" style="1" customWidth="1"/>
    <col min="3837" max="3837" width="7" style="1" customWidth="1"/>
    <col min="3838" max="3838" width="9.85546875" style="1" customWidth="1"/>
    <col min="3839" max="3839" width="10.85546875" style="1" customWidth="1"/>
    <col min="3840" max="3840" width="19" style="1" customWidth="1"/>
    <col min="3841" max="3841" width="5.85546875" style="1" customWidth="1"/>
    <col min="3842" max="3842" width="11.42578125" style="1"/>
    <col min="3843" max="3845" width="9.5703125" style="1" customWidth="1"/>
    <col min="3846" max="3846" width="13.5703125" style="1" customWidth="1"/>
    <col min="3847" max="3847" width="8.5703125" style="1" customWidth="1"/>
    <col min="3848" max="3849" width="11.28515625" style="1" customWidth="1"/>
    <col min="3850" max="3851" width="8.5703125" style="1" customWidth="1"/>
    <col min="3852" max="3852" width="9.28515625" style="1" customWidth="1"/>
    <col min="3853" max="4090" width="11.42578125" style="1"/>
    <col min="4091" max="4091" width="0" style="1" hidden="1" customWidth="1"/>
    <col min="4092" max="4092" width="14.28515625" style="1" customWidth="1"/>
    <col min="4093" max="4093" width="7" style="1" customWidth="1"/>
    <col min="4094" max="4094" width="9.85546875" style="1" customWidth="1"/>
    <col min="4095" max="4095" width="10.85546875" style="1" customWidth="1"/>
    <col min="4096" max="4096" width="19" style="1" customWidth="1"/>
    <col min="4097" max="4097" width="5.85546875" style="1" customWidth="1"/>
    <col min="4098" max="4098" width="11.42578125" style="1"/>
    <col min="4099" max="4101" width="9.5703125" style="1" customWidth="1"/>
    <col min="4102" max="4102" width="13.5703125" style="1" customWidth="1"/>
    <col min="4103" max="4103" width="8.5703125" style="1" customWidth="1"/>
    <col min="4104" max="4105" width="11.28515625" style="1" customWidth="1"/>
    <col min="4106" max="4107" width="8.5703125" style="1" customWidth="1"/>
    <col min="4108" max="4108" width="9.28515625" style="1" customWidth="1"/>
    <col min="4109" max="4346" width="11.42578125" style="1"/>
    <col min="4347" max="4347" width="0" style="1" hidden="1" customWidth="1"/>
    <col min="4348" max="4348" width="14.28515625" style="1" customWidth="1"/>
    <col min="4349" max="4349" width="7" style="1" customWidth="1"/>
    <col min="4350" max="4350" width="9.85546875" style="1" customWidth="1"/>
    <col min="4351" max="4351" width="10.85546875" style="1" customWidth="1"/>
    <col min="4352" max="4352" width="19" style="1" customWidth="1"/>
    <col min="4353" max="4353" width="5.85546875" style="1" customWidth="1"/>
    <col min="4354" max="4354" width="11.42578125" style="1"/>
    <col min="4355" max="4357" width="9.5703125" style="1" customWidth="1"/>
    <col min="4358" max="4358" width="13.5703125" style="1" customWidth="1"/>
    <col min="4359" max="4359" width="8.5703125" style="1" customWidth="1"/>
    <col min="4360" max="4361" width="11.28515625" style="1" customWidth="1"/>
    <col min="4362" max="4363" width="8.5703125" style="1" customWidth="1"/>
    <col min="4364" max="4364" width="9.28515625" style="1" customWidth="1"/>
    <col min="4365" max="4602" width="11.42578125" style="1"/>
    <col min="4603" max="4603" width="0" style="1" hidden="1" customWidth="1"/>
    <col min="4604" max="4604" width="14.28515625" style="1" customWidth="1"/>
    <col min="4605" max="4605" width="7" style="1" customWidth="1"/>
    <col min="4606" max="4606" width="9.85546875" style="1" customWidth="1"/>
    <col min="4607" max="4607" width="10.85546875" style="1" customWidth="1"/>
    <col min="4608" max="4608" width="19" style="1" customWidth="1"/>
    <col min="4609" max="4609" width="5.85546875" style="1" customWidth="1"/>
    <col min="4610" max="4610" width="11.42578125" style="1"/>
    <col min="4611" max="4613" width="9.5703125" style="1" customWidth="1"/>
    <col min="4614" max="4614" width="13.5703125" style="1" customWidth="1"/>
    <col min="4615" max="4615" width="8.5703125" style="1" customWidth="1"/>
    <col min="4616" max="4617" width="11.28515625" style="1" customWidth="1"/>
    <col min="4618" max="4619" width="8.5703125" style="1" customWidth="1"/>
    <col min="4620" max="4620" width="9.28515625" style="1" customWidth="1"/>
    <col min="4621" max="4858" width="11.42578125" style="1"/>
    <col min="4859" max="4859" width="0" style="1" hidden="1" customWidth="1"/>
    <col min="4860" max="4860" width="14.28515625" style="1" customWidth="1"/>
    <col min="4861" max="4861" width="7" style="1" customWidth="1"/>
    <col min="4862" max="4862" width="9.85546875" style="1" customWidth="1"/>
    <col min="4863" max="4863" width="10.85546875" style="1" customWidth="1"/>
    <col min="4864" max="4864" width="19" style="1" customWidth="1"/>
    <col min="4865" max="4865" width="5.85546875" style="1" customWidth="1"/>
    <col min="4866" max="4866" width="11.42578125" style="1"/>
    <col min="4867" max="4869" width="9.5703125" style="1" customWidth="1"/>
    <col min="4870" max="4870" width="13.5703125" style="1" customWidth="1"/>
    <col min="4871" max="4871" width="8.5703125" style="1" customWidth="1"/>
    <col min="4872" max="4873" width="11.28515625" style="1" customWidth="1"/>
    <col min="4874" max="4875" width="8.5703125" style="1" customWidth="1"/>
    <col min="4876" max="4876" width="9.28515625" style="1" customWidth="1"/>
    <col min="4877" max="5114" width="11.42578125" style="1"/>
    <col min="5115" max="5115" width="0" style="1" hidden="1" customWidth="1"/>
    <col min="5116" max="5116" width="14.28515625" style="1" customWidth="1"/>
    <col min="5117" max="5117" width="7" style="1" customWidth="1"/>
    <col min="5118" max="5118" width="9.85546875" style="1" customWidth="1"/>
    <col min="5119" max="5119" width="10.85546875" style="1" customWidth="1"/>
    <col min="5120" max="5120" width="19" style="1" customWidth="1"/>
    <col min="5121" max="5121" width="5.85546875" style="1" customWidth="1"/>
    <col min="5122" max="5122" width="11.42578125" style="1"/>
    <col min="5123" max="5125" width="9.5703125" style="1" customWidth="1"/>
    <col min="5126" max="5126" width="13.5703125" style="1" customWidth="1"/>
    <col min="5127" max="5127" width="8.5703125" style="1" customWidth="1"/>
    <col min="5128" max="5129" width="11.28515625" style="1" customWidth="1"/>
    <col min="5130" max="5131" width="8.5703125" style="1" customWidth="1"/>
    <col min="5132" max="5132" width="9.28515625" style="1" customWidth="1"/>
    <col min="5133" max="5370" width="11.42578125" style="1"/>
    <col min="5371" max="5371" width="0" style="1" hidden="1" customWidth="1"/>
    <col min="5372" max="5372" width="14.28515625" style="1" customWidth="1"/>
    <col min="5373" max="5373" width="7" style="1" customWidth="1"/>
    <col min="5374" max="5374" width="9.85546875" style="1" customWidth="1"/>
    <col min="5375" max="5375" width="10.85546875" style="1" customWidth="1"/>
    <col min="5376" max="5376" width="19" style="1" customWidth="1"/>
    <col min="5377" max="5377" width="5.85546875" style="1" customWidth="1"/>
    <col min="5378" max="5378" width="11.42578125" style="1"/>
    <col min="5379" max="5381" width="9.5703125" style="1" customWidth="1"/>
    <col min="5382" max="5382" width="13.5703125" style="1" customWidth="1"/>
    <col min="5383" max="5383" width="8.5703125" style="1" customWidth="1"/>
    <col min="5384" max="5385" width="11.28515625" style="1" customWidth="1"/>
    <col min="5386" max="5387" width="8.5703125" style="1" customWidth="1"/>
    <col min="5388" max="5388" width="9.28515625" style="1" customWidth="1"/>
    <col min="5389" max="5626" width="11.42578125" style="1"/>
    <col min="5627" max="5627" width="0" style="1" hidden="1" customWidth="1"/>
    <col min="5628" max="5628" width="14.28515625" style="1" customWidth="1"/>
    <col min="5629" max="5629" width="7" style="1" customWidth="1"/>
    <col min="5630" max="5630" width="9.85546875" style="1" customWidth="1"/>
    <col min="5631" max="5631" width="10.85546875" style="1" customWidth="1"/>
    <col min="5632" max="5632" width="19" style="1" customWidth="1"/>
    <col min="5633" max="5633" width="5.85546875" style="1" customWidth="1"/>
    <col min="5634" max="5634" width="11.42578125" style="1"/>
    <col min="5635" max="5637" width="9.5703125" style="1" customWidth="1"/>
    <col min="5638" max="5638" width="13.5703125" style="1" customWidth="1"/>
    <col min="5639" max="5639" width="8.5703125" style="1" customWidth="1"/>
    <col min="5640" max="5641" width="11.28515625" style="1" customWidth="1"/>
    <col min="5642" max="5643" width="8.5703125" style="1" customWidth="1"/>
    <col min="5644" max="5644" width="9.28515625" style="1" customWidth="1"/>
    <col min="5645" max="5882" width="11.42578125" style="1"/>
    <col min="5883" max="5883" width="0" style="1" hidden="1" customWidth="1"/>
    <col min="5884" max="5884" width="14.28515625" style="1" customWidth="1"/>
    <col min="5885" max="5885" width="7" style="1" customWidth="1"/>
    <col min="5886" max="5886" width="9.85546875" style="1" customWidth="1"/>
    <col min="5887" max="5887" width="10.85546875" style="1" customWidth="1"/>
    <col min="5888" max="5888" width="19" style="1" customWidth="1"/>
    <col min="5889" max="5889" width="5.85546875" style="1" customWidth="1"/>
    <col min="5890" max="5890" width="11.42578125" style="1"/>
    <col min="5891" max="5893" width="9.5703125" style="1" customWidth="1"/>
    <col min="5894" max="5894" width="13.5703125" style="1" customWidth="1"/>
    <col min="5895" max="5895" width="8.5703125" style="1" customWidth="1"/>
    <col min="5896" max="5897" width="11.28515625" style="1" customWidth="1"/>
    <col min="5898" max="5899" width="8.5703125" style="1" customWidth="1"/>
    <col min="5900" max="5900" width="9.28515625" style="1" customWidth="1"/>
    <col min="5901" max="6138" width="11.42578125" style="1"/>
    <col min="6139" max="6139" width="0" style="1" hidden="1" customWidth="1"/>
    <col min="6140" max="6140" width="14.28515625" style="1" customWidth="1"/>
    <col min="6141" max="6141" width="7" style="1" customWidth="1"/>
    <col min="6142" max="6142" width="9.85546875" style="1" customWidth="1"/>
    <col min="6143" max="6143" width="10.85546875" style="1" customWidth="1"/>
    <col min="6144" max="6144" width="19" style="1" customWidth="1"/>
    <col min="6145" max="6145" width="5.85546875" style="1" customWidth="1"/>
    <col min="6146" max="6146" width="11.42578125" style="1"/>
    <col min="6147" max="6149" width="9.5703125" style="1" customWidth="1"/>
    <col min="6150" max="6150" width="13.5703125" style="1" customWidth="1"/>
    <col min="6151" max="6151" width="8.5703125" style="1" customWidth="1"/>
    <col min="6152" max="6153" width="11.28515625" style="1" customWidth="1"/>
    <col min="6154" max="6155" width="8.5703125" style="1" customWidth="1"/>
    <col min="6156" max="6156" width="9.28515625" style="1" customWidth="1"/>
    <col min="6157" max="6394" width="11.42578125" style="1"/>
    <col min="6395" max="6395" width="0" style="1" hidden="1" customWidth="1"/>
    <col min="6396" max="6396" width="14.28515625" style="1" customWidth="1"/>
    <col min="6397" max="6397" width="7" style="1" customWidth="1"/>
    <col min="6398" max="6398" width="9.85546875" style="1" customWidth="1"/>
    <col min="6399" max="6399" width="10.85546875" style="1" customWidth="1"/>
    <col min="6400" max="6400" width="19" style="1" customWidth="1"/>
    <col min="6401" max="6401" width="5.85546875" style="1" customWidth="1"/>
    <col min="6402" max="6402" width="11.42578125" style="1"/>
    <col min="6403" max="6405" width="9.5703125" style="1" customWidth="1"/>
    <col min="6406" max="6406" width="13.5703125" style="1" customWidth="1"/>
    <col min="6407" max="6407" width="8.5703125" style="1" customWidth="1"/>
    <col min="6408" max="6409" width="11.28515625" style="1" customWidth="1"/>
    <col min="6410" max="6411" width="8.5703125" style="1" customWidth="1"/>
    <col min="6412" max="6412" width="9.28515625" style="1" customWidth="1"/>
    <col min="6413" max="6650" width="11.42578125" style="1"/>
    <col min="6651" max="6651" width="0" style="1" hidden="1" customWidth="1"/>
    <col min="6652" max="6652" width="14.28515625" style="1" customWidth="1"/>
    <col min="6653" max="6653" width="7" style="1" customWidth="1"/>
    <col min="6654" max="6654" width="9.85546875" style="1" customWidth="1"/>
    <col min="6655" max="6655" width="10.85546875" style="1" customWidth="1"/>
    <col min="6656" max="6656" width="19" style="1" customWidth="1"/>
    <col min="6657" max="6657" width="5.85546875" style="1" customWidth="1"/>
    <col min="6658" max="6658" width="11.42578125" style="1"/>
    <col min="6659" max="6661" width="9.5703125" style="1" customWidth="1"/>
    <col min="6662" max="6662" width="13.5703125" style="1" customWidth="1"/>
    <col min="6663" max="6663" width="8.5703125" style="1" customWidth="1"/>
    <col min="6664" max="6665" width="11.28515625" style="1" customWidth="1"/>
    <col min="6666" max="6667" width="8.5703125" style="1" customWidth="1"/>
    <col min="6668" max="6668" width="9.28515625" style="1" customWidth="1"/>
    <col min="6669" max="6906" width="11.42578125" style="1"/>
    <col min="6907" max="6907" width="0" style="1" hidden="1" customWidth="1"/>
    <col min="6908" max="6908" width="14.28515625" style="1" customWidth="1"/>
    <col min="6909" max="6909" width="7" style="1" customWidth="1"/>
    <col min="6910" max="6910" width="9.85546875" style="1" customWidth="1"/>
    <col min="6911" max="6911" width="10.85546875" style="1" customWidth="1"/>
    <col min="6912" max="6912" width="19" style="1" customWidth="1"/>
    <col min="6913" max="6913" width="5.85546875" style="1" customWidth="1"/>
    <col min="6914" max="6914" width="11.42578125" style="1"/>
    <col min="6915" max="6917" width="9.5703125" style="1" customWidth="1"/>
    <col min="6918" max="6918" width="13.5703125" style="1" customWidth="1"/>
    <col min="6919" max="6919" width="8.5703125" style="1" customWidth="1"/>
    <col min="6920" max="6921" width="11.28515625" style="1" customWidth="1"/>
    <col min="6922" max="6923" width="8.5703125" style="1" customWidth="1"/>
    <col min="6924" max="6924" width="9.28515625" style="1" customWidth="1"/>
    <col min="6925" max="7162" width="11.42578125" style="1"/>
    <col min="7163" max="7163" width="0" style="1" hidden="1" customWidth="1"/>
    <col min="7164" max="7164" width="14.28515625" style="1" customWidth="1"/>
    <col min="7165" max="7165" width="7" style="1" customWidth="1"/>
    <col min="7166" max="7166" width="9.85546875" style="1" customWidth="1"/>
    <col min="7167" max="7167" width="10.85546875" style="1" customWidth="1"/>
    <col min="7168" max="7168" width="19" style="1" customWidth="1"/>
    <col min="7169" max="7169" width="5.85546875" style="1" customWidth="1"/>
    <col min="7170" max="7170" width="11.42578125" style="1"/>
    <col min="7171" max="7173" width="9.5703125" style="1" customWidth="1"/>
    <col min="7174" max="7174" width="13.5703125" style="1" customWidth="1"/>
    <col min="7175" max="7175" width="8.5703125" style="1" customWidth="1"/>
    <col min="7176" max="7177" width="11.28515625" style="1" customWidth="1"/>
    <col min="7178" max="7179" width="8.5703125" style="1" customWidth="1"/>
    <col min="7180" max="7180" width="9.28515625" style="1" customWidth="1"/>
    <col min="7181" max="7418" width="11.42578125" style="1"/>
    <col min="7419" max="7419" width="0" style="1" hidden="1" customWidth="1"/>
    <col min="7420" max="7420" width="14.28515625" style="1" customWidth="1"/>
    <col min="7421" max="7421" width="7" style="1" customWidth="1"/>
    <col min="7422" max="7422" width="9.85546875" style="1" customWidth="1"/>
    <col min="7423" max="7423" width="10.85546875" style="1" customWidth="1"/>
    <col min="7424" max="7424" width="19" style="1" customWidth="1"/>
    <col min="7425" max="7425" width="5.85546875" style="1" customWidth="1"/>
    <col min="7426" max="7426" width="11.42578125" style="1"/>
    <col min="7427" max="7429" width="9.5703125" style="1" customWidth="1"/>
    <col min="7430" max="7430" width="13.5703125" style="1" customWidth="1"/>
    <col min="7431" max="7431" width="8.5703125" style="1" customWidth="1"/>
    <col min="7432" max="7433" width="11.28515625" style="1" customWidth="1"/>
    <col min="7434" max="7435" width="8.5703125" style="1" customWidth="1"/>
    <col min="7436" max="7436" width="9.28515625" style="1" customWidth="1"/>
    <col min="7437" max="7674" width="11.42578125" style="1"/>
    <col min="7675" max="7675" width="0" style="1" hidden="1" customWidth="1"/>
    <col min="7676" max="7676" width="14.28515625" style="1" customWidth="1"/>
    <col min="7677" max="7677" width="7" style="1" customWidth="1"/>
    <col min="7678" max="7678" width="9.85546875" style="1" customWidth="1"/>
    <col min="7679" max="7679" width="10.85546875" style="1" customWidth="1"/>
    <col min="7680" max="7680" width="19" style="1" customWidth="1"/>
    <col min="7681" max="7681" width="5.85546875" style="1" customWidth="1"/>
    <col min="7682" max="7682" width="11.42578125" style="1"/>
    <col min="7683" max="7685" width="9.5703125" style="1" customWidth="1"/>
    <col min="7686" max="7686" width="13.5703125" style="1" customWidth="1"/>
    <col min="7687" max="7687" width="8.5703125" style="1" customWidth="1"/>
    <col min="7688" max="7689" width="11.28515625" style="1" customWidth="1"/>
    <col min="7690" max="7691" width="8.5703125" style="1" customWidth="1"/>
    <col min="7692" max="7692" width="9.28515625" style="1" customWidth="1"/>
    <col min="7693" max="7930" width="11.42578125" style="1"/>
    <col min="7931" max="7931" width="0" style="1" hidden="1" customWidth="1"/>
    <col min="7932" max="7932" width="14.28515625" style="1" customWidth="1"/>
    <col min="7933" max="7933" width="7" style="1" customWidth="1"/>
    <col min="7934" max="7934" width="9.85546875" style="1" customWidth="1"/>
    <col min="7935" max="7935" width="10.85546875" style="1" customWidth="1"/>
    <col min="7936" max="7936" width="19" style="1" customWidth="1"/>
    <col min="7937" max="7937" width="5.85546875" style="1" customWidth="1"/>
    <col min="7938" max="7938" width="11.42578125" style="1"/>
    <col min="7939" max="7941" width="9.5703125" style="1" customWidth="1"/>
    <col min="7942" max="7942" width="13.5703125" style="1" customWidth="1"/>
    <col min="7943" max="7943" width="8.5703125" style="1" customWidth="1"/>
    <col min="7944" max="7945" width="11.28515625" style="1" customWidth="1"/>
    <col min="7946" max="7947" width="8.5703125" style="1" customWidth="1"/>
    <col min="7948" max="7948" width="9.28515625" style="1" customWidth="1"/>
    <col min="7949" max="8186" width="11.42578125" style="1"/>
    <col min="8187" max="8187" width="0" style="1" hidden="1" customWidth="1"/>
    <col min="8188" max="8188" width="14.28515625" style="1" customWidth="1"/>
    <col min="8189" max="8189" width="7" style="1" customWidth="1"/>
    <col min="8190" max="8190" width="9.85546875" style="1" customWidth="1"/>
    <col min="8191" max="8191" width="10.85546875" style="1" customWidth="1"/>
    <col min="8192" max="8192" width="19" style="1" customWidth="1"/>
    <col min="8193" max="8193" width="5.85546875" style="1" customWidth="1"/>
    <col min="8194" max="8194" width="11.42578125" style="1"/>
    <col min="8195" max="8197" width="9.5703125" style="1" customWidth="1"/>
    <col min="8198" max="8198" width="13.5703125" style="1" customWidth="1"/>
    <col min="8199" max="8199" width="8.5703125" style="1" customWidth="1"/>
    <col min="8200" max="8201" width="11.28515625" style="1" customWidth="1"/>
    <col min="8202" max="8203" width="8.5703125" style="1" customWidth="1"/>
    <col min="8204" max="8204" width="9.28515625" style="1" customWidth="1"/>
    <col min="8205" max="8442" width="11.42578125" style="1"/>
    <col min="8443" max="8443" width="0" style="1" hidden="1" customWidth="1"/>
    <col min="8444" max="8444" width="14.28515625" style="1" customWidth="1"/>
    <col min="8445" max="8445" width="7" style="1" customWidth="1"/>
    <col min="8446" max="8446" width="9.85546875" style="1" customWidth="1"/>
    <col min="8447" max="8447" width="10.85546875" style="1" customWidth="1"/>
    <col min="8448" max="8448" width="19" style="1" customWidth="1"/>
    <col min="8449" max="8449" width="5.85546875" style="1" customWidth="1"/>
    <col min="8450" max="8450" width="11.42578125" style="1"/>
    <col min="8451" max="8453" width="9.5703125" style="1" customWidth="1"/>
    <col min="8454" max="8454" width="13.5703125" style="1" customWidth="1"/>
    <col min="8455" max="8455" width="8.5703125" style="1" customWidth="1"/>
    <col min="8456" max="8457" width="11.28515625" style="1" customWidth="1"/>
    <col min="8458" max="8459" width="8.5703125" style="1" customWidth="1"/>
    <col min="8460" max="8460" width="9.28515625" style="1" customWidth="1"/>
    <col min="8461" max="8698" width="11.42578125" style="1"/>
    <col min="8699" max="8699" width="0" style="1" hidden="1" customWidth="1"/>
    <col min="8700" max="8700" width="14.28515625" style="1" customWidth="1"/>
    <col min="8701" max="8701" width="7" style="1" customWidth="1"/>
    <col min="8702" max="8702" width="9.85546875" style="1" customWidth="1"/>
    <col min="8703" max="8703" width="10.85546875" style="1" customWidth="1"/>
    <col min="8704" max="8704" width="19" style="1" customWidth="1"/>
    <col min="8705" max="8705" width="5.85546875" style="1" customWidth="1"/>
    <col min="8706" max="8706" width="11.42578125" style="1"/>
    <col min="8707" max="8709" width="9.5703125" style="1" customWidth="1"/>
    <col min="8710" max="8710" width="13.5703125" style="1" customWidth="1"/>
    <col min="8711" max="8711" width="8.5703125" style="1" customWidth="1"/>
    <col min="8712" max="8713" width="11.28515625" style="1" customWidth="1"/>
    <col min="8714" max="8715" width="8.5703125" style="1" customWidth="1"/>
    <col min="8716" max="8716" width="9.28515625" style="1" customWidth="1"/>
    <col min="8717" max="8954" width="11.42578125" style="1"/>
    <col min="8955" max="8955" width="0" style="1" hidden="1" customWidth="1"/>
    <col min="8956" max="8956" width="14.28515625" style="1" customWidth="1"/>
    <col min="8957" max="8957" width="7" style="1" customWidth="1"/>
    <col min="8958" max="8958" width="9.85546875" style="1" customWidth="1"/>
    <col min="8959" max="8959" width="10.85546875" style="1" customWidth="1"/>
    <col min="8960" max="8960" width="19" style="1" customWidth="1"/>
    <col min="8961" max="8961" width="5.85546875" style="1" customWidth="1"/>
    <col min="8962" max="8962" width="11.42578125" style="1"/>
    <col min="8963" max="8965" width="9.5703125" style="1" customWidth="1"/>
    <col min="8966" max="8966" width="13.5703125" style="1" customWidth="1"/>
    <col min="8967" max="8967" width="8.5703125" style="1" customWidth="1"/>
    <col min="8968" max="8969" width="11.28515625" style="1" customWidth="1"/>
    <col min="8970" max="8971" width="8.5703125" style="1" customWidth="1"/>
    <col min="8972" max="8972" width="9.28515625" style="1" customWidth="1"/>
    <col min="8973" max="9210" width="11.42578125" style="1"/>
    <col min="9211" max="9211" width="0" style="1" hidden="1" customWidth="1"/>
    <col min="9212" max="9212" width="14.28515625" style="1" customWidth="1"/>
    <col min="9213" max="9213" width="7" style="1" customWidth="1"/>
    <col min="9214" max="9214" width="9.85546875" style="1" customWidth="1"/>
    <col min="9215" max="9215" width="10.85546875" style="1" customWidth="1"/>
    <col min="9216" max="9216" width="19" style="1" customWidth="1"/>
    <col min="9217" max="9217" width="5.85546875" style="1" customWidth="1"/>
    <col min="9218" max="9218" width="11.42578125" style="1"/>
    <col min="9219" max="9221" width="9.5703125" style="1" customWidth="1"/>
    <col min="9222" max="9222" width="13.5703125" style="1" customWidth="1"/>
    <col min="9223" max="9223" width="8.5703125" style="1" customWidth="1"/>
    <col min="9224" max="9225" width="11.28515625" style="1" customWidth="1"/>
    <col min="9226" max="9227" width="8.5703125" style="1" customWidth="1"/>
    <col min="9228" max="9228" width="9.28515625" style="1" customWidth="1"/>
    <col min="9229" max="9466" width="11.42578125" style="1"/>
    <col min="9467" max="9467" width="0" style="1" hidden="1" customWidth="1"/>
    <col min="9468" max="9468" width="14.28515625" style="1" customWidth="1"/>
    <col min="9469" max="9469" width="7" style="1" customWidth="1"/>
    <col min="9470" max="9470" width="9.85546875" style="1" customWidth="1"/>
    <col min="9471" max="9471" width="10.85546875" style="1" customWidth="1"/>
    <col min="9472" max="9472" width="19" style="1" customWidth="1"/>
    <col min="9473" max="9473" width="5.85546875" style="1" customWidth="1"/>
    <col min="9474" max="9474" width="11.42578125" style="1"/>
    <col min="9475" max="9477" width="9.5703125" style="1" customWidth="1"/>
    <col min="9478" max="9478" width="13.5703125" style="1" customWidth="1"/>
    <col min="9479" max="9479" width="8.5703125" style="1" customWidth="1"/>
    <col min="9480" max="9481" width="11.28515625" style="1" customWidth="1"/>
    <col min="9482" max="9483" width="8.5703125" style="1" customWidth="1"/>
    <col min="9484" max="9484" width="9.28515625" style="1" customWidth="1"/>
    <col min="9485" max="9722" width="11.42578125" style="1"/>
    <col min="9723" max="9723" width="0" style="1" hidden="1" customWidth="1"/>
    <col min="9724" max="9724" width="14.28515625" style="1" customWidth="1"/>
    <col min="9725" max="9725" width="7" style="1" customWidth="1"/>
    <col min="9726" max="9726" width="9.85546875" style="1" customWidth="1"/>
    <col min="9727" max="9727" width="10.85546875" style="1" customWidth="1"/>
    <col min="9728" max="9728" width="19" style="1" customWidth="1"/>
    <col min="9729" max="9729" width="5.85546875" style="1" customWidth="1"/>
    <col min="9730" max="9730" width="11.42578125" style="1"/>
    <col min="9731" max="9733" width="9.5703125" style="1" customWidth="1"/>
    <col min="9734" max="9734" width="13.5703125" style="1" customWidth="1"/>
    <col min="9735" max="9735" width="8.5703125" style="1" customWidth="1"/>
    <col min="9736" max="9737" width="11.28515625" style="1" customWidth="1"/>
    <col min="9738" max="9739" width="8.5703125" style="1" customWidth="1"/>
    <col min="9740" max="9740" width="9.28515625" style="1" customWidth="1"/>
    <col min="9741" max="9978" width="11.42578125" style="1"/>
    <col min="9979" max="9979" width="0" style="1" hidden="1" customWidth="1"/>
    <col min="9980" max="9980" width="14.28515625" style="1" customWidth="1"/>
    <col min="9981" max="9981" width="7" style="1" customWidth="1"/>
    <col min="9982" max="9982" width="9.85546875" style="1" customWidth="1"/>
    <col min="9983" max="9983" width="10.85546875" style="1" customWidth="1"/>
    <col min="9984" max="9984" width="19" style="1" customWidth="1"/>
    <col min="9985" max="9985" width="5.85546875" style="1" customWidth="1"/>
    <col min="9986" max="9986" width="11.42578125" style="1"/>
    <col min="9987" max="9989" width="9.5703125" style="1" customWidth="1"/>
    <col min="9990" max="9990" width="13.5703125" style="1" customWidth="1"/>
    <col min="9991" max="9991" width="8.5703125" style="1" customWidth="1"/>
    <col min="9992" max="9993" width="11.28515625" style="1" customWidth="1"/>
    <col min="9994" max="9995" width="8.5703125" style="1" customWidth="1"/>
    <col min="9996" max="9996" width="9.28515625" style="1" customWidth="1"/>
    <col min="9997" max="10234" width="11.42578125" style="1"/>
    <col min="10235" max="10235" width="0" style="1" hidden="1" customWidth="1"/>
    <col min="10236" max="10236" width="14.28515625" style="1" customWidth="1"/>
    <col min="10237" max="10237" width="7" style="1" customWidth="1"/>
    <col min="10238" max="10238" width="9.85546875" style="1" customWidth="1"/>
    <col min="10239" max="10239" width="10.85546875" style="1" customWidth="1"/>
    <col min="10240" max="10240" width="19" style="1" customWidth="1"/>
    <col min="10241" max="10241" width="5.85546875" style="1" customWidth="1"/>
    <col min="10242" max="10242" width="11.42578125" style="1"/>
    <col min="10243" max="10245" width="9.5703125" style="1" customWidth="1"/>
    <col min="10246" max="10246" width="13.5703125" style="1" customWidth="1"/>
    <col min="10247" max="10247" width="8.5703125" style="1" customWidth="1"/>
    <col min="10248" max="10249" width="11.28515625" style="1" customWidth="1"/>
    <col min="10250" max="10251" width="8.5703125" style="1" customWidth="1"/>
    <col min="10252" max="10252" width="9.28515625" style="1" customWidth="1"/>
    <col min="10253" max="10490" width="11.42578125" style="1"/>
    <col min="10491" max="10491" width="0" style="1" hidden="1" customWidth="1"/>
    <col min="10492" max="10492" width="14.28515625" style="1" customWidth="1"/>
    <col min="10493" max="10493" width="7" style="1" customWidth="1"/>
    <col min="10494" max="10494" width="9.85546875" style="1" customWidth="1"/>
    <col min="10495" max="10495" width="10.85546875" style="1" customWidth="1"/>
    <col min="10496" max="10496" width="19" style="1" customWidth="1"/>
    <col min="10497" max="10497" width="5.85546875" style="1" customWidth="1"/>
    <col min="10498" max="10498" width="11.42578125" style="1"/>
    <col min="10499" max="10501" width="9.5703125" style="1" customWidth="1"/>
    <col min="10502" max="10502" width="13.5703125" style="1" customWidth="1"/>
    <col min="10503" max="10503" width="8.5703125" style="1" customWidth="1"/>
    <col min="10504" max="10505" width="11.28515625" style="1" customWidth="1"/>
    <col min="10506" max="10507" width="8.5703125" style="1" customWidth="1"/>
    <col min="10508" max="10508" width="9.28515625" style="1" customWidth="1"/>
    <col min="10509" max="10746" width="11.42578125" style="1"/>
    <col min="10747" max="10747" width="0" style="1" hidden="1" customWidth="1"/>
    <col min="10748" max="10748" width="14.28515625" style="1" customWidth="1"/>
    <col min="10749" max="10749" width="7" style="1" customWidth="1"/>
    <col min="10750" max="10750" width="9.85546875" style="1" customWidth="1"/>
    <col min="10751" max="10751" width="10.85546875" style="1" customWidth="1"/>
    <col min="10752" max="10752" width="19" style="1" customWidth="1"/>
    <col min="10753" max="10753" width="5.85546875" style="1" customWidth="1"/>
    <col min="10754" max="10754" width="11.42578125" style="1"/>
    <col min="10755" max="10757" width="9.5703125" style="1" customWidth="1"/>
    <col min="10758" max="10758" width="13.5703125" style="1" customWidth="1"/>
    <col min="10759" max="10759" width="8.5703125" style="1" customWidth="1"/>
    <col min="10760" max="10761" width="11.28515625" style="1" customWidth="1"/>
    <col min="10762" max="10763" width="8.5703125" style="1" customWidth="1"/>
    <col min="10764" max="10764" width="9.28515625" style="1" customWidth="1"/>
    <col min="10765" max="11002" width="11.42578125" style="1"/>
    <col min="11003" max="11003" width="0" style="1" hidden="1" customWidth="1"/>
    <col min="11004" max="11004" width="14.28515625" style="1" customWidth="1"/>
    <col min="11005" max="11005" width="7" style="1" customWidth="1"/>
    <col min="11006" max="11006" width="9.85546875" style="1" customWidth="1"/>
    <col min="11007" max="11007" width="10.85546875" style="1" customWidth="1"/>
    <col min="11008" max="11008" width="19" style="1" customWidth="1"/>
    <col min="11009" max="11009" width="5.85546875" style="1" customWidth="1"/>
    <col min="11010" max="11010" width="11.42578125" style="1"/>
    <col min="11011" max="11013" width="9.5703125" style="1" customWidth="1"/>
    <col min="11014" max="11014" width="13.5703125" style="1" customWidth="1"/>
    <col min="11015" max="11015" width="8.5703125" style="1" customWidth="1"/>
    <col min="11016" max="11017" width="11.28515625" style="1" customWidth="1"/>
    <col min="11018" max="11019" width="8.5703125" style="1" customWidth="1"/>
    <col min="11020" max="11020" width="9.28515625" style="1" customWidth="1"/>
    <col min="11021" max="11258" width="11.42578125" style="1"/>
    <col min="11259" max="11259" width="0" style="1" hidden="1" customWidth="1"/>
    <col min="11260" max="11260" width="14.28515625" style="1" customWidth="1"/>
    <col min="11261" max="11261" width="7" style="1" customWidth="1"/>
    <col min="11262" max="11262" width="9.85546875" style="1" customWidth="1"/>
    <col min="11263" max="11263" width="10.85546875" style="1" customWidth="1"/>
    <col min="11264" max="11264" width="19" style="1" customWidth="1"/>
    <col min="11265" max="11265" width="5.85546875" style="1" customWidth="1"/>
    <col min="11266" max="11266" width="11.42578125" style="1"/>
    <col min="11267" max="11269" width="9.5703125" style="1" customWidth="1"/>
    <col min="11270" max="11270" width="13.5703125" style="1" customWidth="1"/>
    <col min="11271" max="11271" width="8.5703125" style="1" customWidth="1"/>
    <col min="11272" max="11273" width="11.28515625" style="1" customWidth="1"/>
    <col min="11274" max="11275" width="8.5703125" style="1" customWidth="1"/>
    <col min="11276" max="11276" width="9.28515625" style="1" customWidth="1"/>
    <col min="11277" max="11514" width="11.42578125" style="1"/>
    <col min="11515" max="11515" width="0" style="1" hidden="1" customWidth="1"/>
    <col min="11516" max="11516" width="14.28515625" style="1" customWidth="1"/>
    <col min="11517" max="11517" width="7" style="1" customWidth="1"/>
    <col min="11518" max="11518" width="9.85546875" style="1" customWidth="1"/>
    <col min="11519" max="11519" width="10.85546875" style="1" customWidth="1"/>
    <col min="11520" max="11520" width="19" style="1" customWidth="1"/>
    <col min="11521" max="11521" width="5.85546875" style="1" customWidth="1"/>
    <col min="11522" max="11522" width="11.42578125" style="1"/>
    <col min="11523" max="11525" width="9.5703125" style="1" customWidth="1"/>
    <col min="11526" max="11526" width="13.5703125" style="1" customWidth="1"/>
    <col min="11527" max="11527" width="8.5703125" style="1" customWidth="1"/>
    <col min="11528" max="11529" width="11.28515625" style="1" customWidth="1"/>
    <col min="11530" max="11531" width="8.5703125" style="1" customWidth="1"/>
    <col min="11532" max="11532" width="9.28515625" style="1" customWidth="1"/>
    <col min="11533" max="11770" width="11.42578125" style="1"/>
    <col min="11771" max="11771" width="0" style="1" hidden="1" customWidth="1"/>
    <col min="11772" max="11772" width="14.28515625" style="1" customWidth="1"/>
    <col min="11773" max="11773" width="7" style="1" customWidth="1"/>
    <col min="11774" max="11774" width="9.85546875" style="1" customWidth="1"/>
    <col min="11775" max="11775" width="10.85546875" style="1" customWidth="1"/>
    <col min="11776" max="11776" width="19" style="1" customWidth="1"/>
    <col min="11777" max="11777" width="5.85546875" style="1" customWidth="1"/>
    <col min="11778" max="11778" width="11.42578125" style="1"/>
    <col min="11779" max="11781" width="9.5703125" style="1" customWidth="1"/>
    <col min="11782" max="11782" width="13.5703125" style="1" customWidth="1"/>
    <col min="11783" max="11783" width="8.5703125" style="1" customWidth="1"/>
    <col min="11784" max="11785" width="11.28515625" style="1" customWidth="1"/>
    <col min="11786" max="11787" width="8.5703125" style="1" customWidth="1"/>
    <col min="11788" max="11788" width="9.28515625" style="1" customWidth="1"/>
    <col min="11789" max="12026" width="11.42578125" style="1"/>
    <col min="12027" max="12027" width="0" style="1" hidden="1" customWidth="1"/>
    <col min="12028" max="12028" width="14.28515625" style="1" customWidth="1"/>
    <col min="12029" max="12029" width="7" style="1" customWidth="1"/>
    <col min="12030" max="12030" width="9.85546875" style="1" customWidth="1"/>
    <col min="12031" max="12031" width="10.85546875" style="1" customWidth="1"/>
    <col min="12032" max="12032" width="19" style="1" customWidth="1"/>
    <col min="12033" max="12033" width="5.85546875" style="1" customWidth="1"/>
    <col min="12034" max="12034" width="11.42578125" style="1"/>
    <col min="12035" max="12037" width="9.5703125" style="1" customWidth="1"/>
    <col min="12038" max="12038" width="13.5703125" style="1" customWidth="1"/>
    <col min="12039" max="12039" width="8.5703125" style="1" customWidth="1"/>
    <col min="12040" max="12041" width="11.28515625" style="1" customWidth="1"/>
    <col min="12042" max="12043" width="8.5703125" style="1" customWidth="1"/>
    <col min="12044" max="12044" width="9.28515625" style="1" customWidth="1"/>
    <col min="12045" max="12282" width="11.42578125" style="1"/>
    <col min="12283" max="12283" width="0" style="1" hidden="1" customWidth="1"/>
    <col min="12284" max="12284" width="14.28515625" style="1" customWidth="1"/>
    <col min="12285" max="12285" width="7" style="1" customWidth="1"/>
    <col min="12286" max="12286" width="9.85546875" style="1" customWidth="1"/>
    <col min="12287" max="12287" width="10.85546875" style="1" customWidth="1"/>
    <col min="12288" max="12288" width="19" style="1" customWidth="1"/>
    <col min="12289" max="12289" width="5.85546875" style="1" customWidth="1"/>
    <col min="12290" max="12290" width="11.42578125" style="1"/>
    <col min="12291" max="12293" width="9.5703125" style="1" customWidth="1"/>
    <col min="12294" max="12294" width="13.5703125" style="1" customWidth="1"/>
    <col min="12295" max="12295" width="8.5703125" style="1" customWidth="1"/>
    <col min="12296" max="12297" width="11.28515625" style="1" customWidth="1"/>
    <col min="12298" max="12299" width="8.5703125" style="1" customWidth="1"/>
    <col min="12300" max="12300" width="9.28515625" style="1" customWidth="1"/>
    <col min="12301" max="12538" width="11.42578125" style="1"/>
    <col min="12539" max="12539" width="0" style="1" hidden="1" customWidth="1"/>
    <col min="12540" max="12540" width="14.28515625" style="1" customWidth="1"/>
    <col min="12541" max="12541" width="7" style="1" customWidth="1"/>
    <col min="12542" max="12542" width="9.85546875" style="1" customWidth="1"/>
    <col min="12543" max="12543" width="10.85546875" style="1" customWidth="1"/>
    <col min="12544" max="12544" width="19" style="1" customWidth="1"/>
    <col min="12545" max="12545" width="5.85546875" style="1" customWidth="1"/>
    <col min="12546" max="12546" width="11.42578125" style="1"/>
    <col min="12547" max="12549" width="9.5703125" style="1" customWidth="1"/>
    <col min="12550" max="12550" width="13.5703125" style="1" customWidth="1"/>
    <col min="12551" max="12551" width="8.5703125" style="1" customWidth="1"/>
    <col min="12552" max="12553" width="11.28515625" style="1" customWidth="1"/>
    <col min="12554" max="12555" width="8.5703125" style="1" customWidth="1"/>
    <col min="12556" max="12556" width="9.28515625" style="1" customWidth="1"/>
    <col min="12557" max="12794" width="11.42578125" style="1"/>
    <col min="12795" max="12795" width="0" style="1" hidden="1" customWidth="1"/>
    <col min="12796" max="12796" width="14.28515625" style="1" customWidth="1"/>
    <col min="12797" max="12797" width="7" style="1" customWidth="1"/>
    <col min="12798" max="12798" width="9.85546875" style="1" customWidth="1"/>
    <col min="12799" max="12799" width="10.85546875" style="1" customWidth="1"/>
    <col min="12800" max="12800" width="19" style="1" customWidth="1"/>
    <col min="12801" max="12801" width="5.85546875" style="1" customWidth="1"/>
    <col min="12802" max="12802" width="11.42578125" style="1"/>
    <col min="12803" max="12805" width="9.5703125" style="1" customWidth="1"/>
    <col min="12806" max="12806" width="13.5703125" style="1" customWidth="1"/>
    <col min="12807" max="12807" width="8.5703125" style="1" customWidth="1"/>
    <col min="12808" max="12809" width="11.28515625" style="1" customWidth="1"/>
    <col min="12810" max="12811" width="8.5703125" style="1" customWidth="1"/>
    <col min="12812" max="12812" width="9.28515625" style="1" customWidth="1"/>
    <col min="12813" max="13050" width="11.42578125" style="1"/>
    <col min="13051" max="13051" width="0" style="1" hidden="1" customWidth="1"/>
    <col min="13052" max="13052" width="14.28515625" style="1" customWidth="1"/>
    <col min="13053" max="13053" width="7" style="1" customWidth="1"/>
    <col min="13054" max="13054" width="9.85546875" style="1" customWidth="1"/>
    <col min="13055" max="13055" width="10.85546875" style="1" customWidth="1"/>
    <col min="13056" max="13056" width="19" style="1" customWidth="1"/>
    <col min="13057" max="13057" width="5.85546875" style="1" customWidth="1"/>
    <col min="13058" max="13058" width="11.42578125" style="1"/>
    <col min="13059" max="13061" width="9.5703125" style="1" customWidth="1"/>
    <col min="13062" max="13062" width="13.5703125" style="1" customWidth="1"/>
    <col min="13063" max="13063" width="8.5703125" style="1" customWidth="1"/>
    <col min="13064" max="13065" width="11.28515625" style="1" customWidth="1"/>
    <col min="13066" max="13067" width="8.5703125" style="1" customWidth="1"/>
    <col min="13068" max="13068" width="9.28515625" style="1" customWidth="1"/>
    <col min="13069" max="13306" width="11.42578125" style="1"/>
    <col min="13307" max="13307" width="0" style="1" hidden="1" customWidth="1"/>
    <col min="13308" max="13308" width="14.28515625" style="1" customWidth="1"/>
    <col min="13309" max="13309" width="7" style="1" customWidth="1"/>
    <col min="13310" max="13310" width="9.85546875" style="1" customWidth="1"/>
    <col min="13311" max="13311" width="10.85546875" style="1" customWidth="1"/>
    <col min="13312" max="13312" width="19" style="1" customWidth="1"/>
    <col min="13313" max="13313" width="5.85546875" style="1" customWidth="1"/>
    <col min="13314" max="13314" width="11.42578125" style="1"/>
    <col min="13315" max="13317" width="9.5703125" style="1" customWidth="1"/>
    <col min="13318" max="13318" width="13.5703125" style="1" customWidth="1"/>
    <col min="13319" max="13319" width="8.5703125" style="1" customWidth="1"/>
    <col min="13320" max="13321" width="11.28515625" style="1" customWidth="1"/>
    <col min="13322" max="13323" width="8.5703125" style="1" customWidth="1"/>
    <col min="13324" max="13324" width="9.28515625" style="1" customWidth="1"/>
    <col min="13325" max="13562" width="11.42578125" style="1"/>
    <col min="13563" max="13563" width="0" style="1" hidden="1" customWidth="1"/>
    <col min="13564" max="13564" width="14.28515625" style="1" customWidth="1"/>
    <col min="13565" max="13565" width="7" style="1" customWidth="1"/>
    <col min="13566" max="13566" width="9.85546875" style="1" customWidth="1"/>
    <col min="13567" max="13567" width="10.85546875" style="1" customWidth="1"/>
    <col min="13568" max="13568" width="19" style="1" customWidth="1"/>
    <col min="13569" max="13569" width="5.85546875" style="1" customWidth="1"/>
    <col min="13570" max="13570" width="11.42578125" style="1"/>
    <col min="13571" max="13573" width="9.5703125" style="1" customWidth="1"/>
    <col min="13574" max="13574" width="13.5703125" style="1" customWidth="1"/>
    <col min="13575" max="13575" width="8.5703125" style="1" customWidth="1"/>
    <col min="13576" max="13577" width="11.28515625" style="1" customWidth="1"/>
    <col min="13578" max="13579" width="8.5703125" style="1" customWidth="1"/>
    <col min="13580" max="13580" width="9.28515625" style="1" customWidth="1"/>
    <col min="13581" max="13818" width="11.42578125" style="1"/>
    <col min="13819" max="13819" width="0" style="1" hidden="1" customWidth="1"/>
    <col min="13820" max="13820" width="14.28515625" style="1" customWidth="1"/>
    <col min="13821" max="13821" width="7" style="1" customWidth="1"/>
    <col min="13822" max="13822" width="9.85546875" style="1" customWidth="1"/>
    <col min="13823" max="13823" width="10.85546875" style="1" customWidth="1"/>
    <col min="13824" max="13824" width="19" style="1" customWidth="1"/>
    <col min="13825" max="13825" width="5.85546875" style="1" customWidth="1"/>
    <col min="13826" max="13826" width="11.42578125" style="1"/>
    <col min="13827" max="13829" width="9.5703125" style="1" customWidth="1"/>
    <col min="13830" max="13830" width="13.5703125" style="1" customWidth="1"/>
    <col min="13831" max="13831" width="8.5703125" style="1" customWidth="1"/>
    <col min="13832" max="13833" width="11.28515625" style="1" customWidth="1"/>
    <col min="13834" max="13835" width="8.5703125" style="1" customWidth="1"/>
    <col min="13836" max="13836" width="9.28515625" style="1" customWidth="1"/>
    <col min="13837" max="14074" width="11.42578125" style="1"/>
    <col min="14075" max="14075" width="0" style="1" hidden="1" customWidth="1"/>
    <col min="14076" max="14076" width="14.28515625" style="1" customWidth="1"/>
    <col min="14077" max="14077" width="7" style="1" customWidth="1"/>
    <col min="14078" max="14078" width="9.85546875" style="1" customWidth="1"/>
    <col min="14079" max="14079" width="10.85546875" style="1" customWidth="1"/>
    <col min="14080" max="14080" width="19" style="1" customWidth="1"/>
    <col min="14081" max="14081" width="5.85546875" style="1" customWidth="1"/>
    <col min="14082" max="14082" width="11.42578125" style="1"/>
    <col min="14083" max="14085" width="9.5703125" style="1" customWidth="1"/>
    <col min="14086" max="14086" width="13.5703125" style="1" customWidth="1"/>
    <col min="14087" max="14087" width="8.5703125" style="1" customWidth="1"/>
    <col min="14088" max="14089" width="11.28515625" style="1" customWidth="1"/>
    <col min="14090" max="14091" width="8.5703125" style="1" customWidth="1"/>
    <col min="14092" max="14092" width="9.28515625" style="1" customWidth="1"/>
    <col min="14093" max="14330" width="11.42578125" style="1"/>
    <col min="14331" max="14331" width="0" style="1" hidden="1" customWidth="1"/>
    <col min="14332" max="14332" width="14.28515625" style="1" customWidth="1"/>
    <col min="14333" max="14333" width="7" style="1" customWidth="1"/>
    <col min="14334" max="14334" width="9.85546875" style="1" customWidth="1"/>
    <col min="14335" max="14335" width="10.85546875" style="1" customWidth="1"/>
    <col min="14336" max="14336" width="19" style="1" customWidth="1"/>
    <col min="14337" max="14337" width="5.85546875" style="1" customWidth="1"/>
    <col min="14338" max="14338" width="11.42578125" style="1"/>
    <col min="14339" max="14341" width="9.5703125" style="1" customWidth="1"/>
    <col min="14342" max="14342" width="13.5703125" style="1" customWidth="1"/>
    <col min="14343" max="14343" width="8.5703125" style="1" customWidth="1"/>
    <col min="14344" max="14345" width="11.28515625" style="1" customWidth="1"/>
    <col min="14346" max="14347" width="8.5703125" style="1" customWidth="1"/>
    <col min="14348" max="14348" width="9.28515625" style="1" customWidth="1"/>
    <col min="14349" max="14586" width="11.42578125" style="1"/>
    <col min="14587" max="14587" width="0" style="1" hidden="1" customWidth="1"/>
    <col min="14588" max="14588" width="14.28515625" style="1" customWidth="1"/>
    <col min="14589" max="14589" width="7" style="1" customWidth="1"/>
    <col min="14590" max="14590" width="9.85546875" style="1" customWidth="1"/>
    <col min="14591" max="14591" width="10.85546875" style="1" customWidth="1"/>
    <col min="14592" max="14592" width="19" style="1" customWidth="1"/>
    <col min="14593" max="14593" width="5.85546875" style="1" customWidth="1"/>
    <col min="14594" max="14594" width="11.42578125" style="1"/>
    <col min="14595" max="14597" width="9.5703125" style="1" customWidth="1"/>
    <col min="14598" max="14598" width="13.5703125" style="1" customWidth="1"/>
    <col min="14599" max="14599" width="8.5703125" style="1" customWidth="1"/>
    <col min="14600" max="14601" width="11.28515625" style="1" customWidth="1"/>
    <col min="14602" max="14603" width="8.5703125" style="1" customWidth="1"/>
    <col min="14604" max="14604" width="9.28515625" style="1" customWidth="1"/>
    <col min="14605" max="14842" width="11.42578125" style="1"/>
    <col min="14843" max="14843" width="0" style="1" hidden="1" customWidth="1"/>
    <col min="14844" max="14844" width="14.28515625" style="1" customWidth="1"/>
    <col min="14845" max="14845" width="7" style="1" customWidth="1"/>
    <col min="14846" max="14846" width="9.85546875" style="1" customWidth="1"/>
    <col min="14847" max="14847" width="10.85546875" style="1" customWidth="1"/>
    <col min="14848" max="14848" width="19" style="1" customWidth="1"/>
    <col min="14849" max="14849" width="5.85546875" style="1" customWidth="1"/>
    <col min="14850" max="14850" width="11.42578125" style="1"/>
    <col min="14851" max="14853" width="9.5703125" style="1" customWidth="1"/>
    <col min="14854" max="14854" width="13.5703125" style="1" customWidth="1"/>
    <col min="14855" max="14855" width="8.5703125" style="1" customWidth="1"/>
    <col min="14856" max="14857" width="11.28515625" style="1" customWidth="1"/>
    <col min="14858" max="14859" width="8.5703125" style="1" customWidth="1"/>
    <col min="14860" max="14860" width="9.28515625" style="1" customWidth="1"/>
    <col min="14861" max="15098" width="11.42578125" style="1"/>
    <col min="15099" max="15099" width="0" style="1" hidden="1" customWidth="1"/>
    <col min="15100" max="15100" width="14.28515625" style="1" customWidth="1"/>
    <col min="15101" max="15101" width="7" style="1" customWidth="1"/>
    <col min="15102" max="15102" width="9.85546875" style="1" customWidth="1"/>
    <col min="15103" max="15103" width="10.85546875" style="1" customWidth="1"/>
    <col min="15104" max="15104" width="19" style="1" customWidth="1"/>
    <col min="15105" max="15105" width="5.85546875" style="1" customWidth="1"/>
    <col min="15106" max="15106" width="11.42578125" style="1"/>
    <col min="15107" max="15109" width="9.5703125" style="1" customWidth="1"/>
    <col min="15110" max="15110" width="13.5703125" style="1" customWidth="1"/>
    <col min="15111" max="15111" width="8.5703125" style="1" customWidth="1"/>
    <col min="15112" max="15113" width="11.28515625" style="1" customWidth="1"/>
    <col min="15114" max="15115" width="8.5703125" style="1" customWidth="1"/>
    <col min="15116" max="15116" width="9.28515625" style="1" customWidth="1"/>
    <col min="15117" max="15354" width="11.42578125" style="1"/>
    <col min="15355" max="15355" width="0" style="1" hidden="1" customWidth="1"/>
    <col min="15356" max="15356" width="14.28515625" style="1" customWidth="1"/>
    <col min="15357" max="15357" width="7" style="1" customWidth="1"/>
    <col min="15358" max="15358" width="9.85546875" style="1" customWidth="1"/>
    <col min="15359" max="15359" width="10.85546875" style="1" customWidth="1"/>
    <col min="15360" max="15360" width="19" style="1" customWidth="1"/>
    <col min="15361" max="15361" width="5.85546875" style="1" customWidth="1"/>
    <col min="15362" max="15362" width="11.42578125" style="1"/>
    <col min="15363" max="15365" width="9.5703125" style="1" customWidth="1"/>
    <col min="15366" max="15366" width="13.5703125" style="1" customWidth="1"/>
    <col min="15367" max="15367" width="8.5703125" style="1" customWidth="1"/>
    <col min="15368" max="15369" width="11.28515625" style="1" customWidth="1"/>
    <col min="15370" max="15371" width="8.5703125" style="1" customWidth="1"/>
    <col min="15372" max="15372" width="9.28515625" style="1" customWidth="1"/>
    <col min="15373" max="15610" width="11.42578125" style="1"/>
    <col min="15611" max="15611" width="0" style="1" hidden="1" customWidth="1"/>
    <col min="15612" max="15612" width="14.28515625" style="1" customWidth="1"/>
    <col min="15613" max="15613" width="7" style="1" customWidth="1"/>
    <col min="15614" max="15614" width="9.85546875" style="1" customWidth="1"/>
    <col min="15615" max="15615" width="10.85546875" style="1" customWidth="1"/>
    <col min="15616" max="15616" width="19" style="1" customWidth="1"/>
    <col min="15617" max="15617" width="5.85546875" style="1" customWidth="1"/>
    <col min="15618" max="15618" width="11.42578125" style="1"/>
    <col min="15619" max="15621" width="9.5703125" style="1" customWidth="1"/>
    <col min="15622" max="15622" width="13.5703125" style="1" customWidth="1"/>
    <col min="15623" max="15623" width="8.5703125" style="1" customWidth="1"/>
    <col min="15624" max="15625" width="11.28515625" style="1" customWidth="1"/>
    <col min="15626" max="15627" width="8.5703125" style="1" customWidth="1"/>
    <col min="15628" max="15628" width="9.28515625" style="1" customWidth="1"/>
    <col min="15629" max="15866" width="11.42578125" style="1"/>
    <col min="15867" max="15867" width="0" style="1" hidden="1" customWidth="1"/>
    <col min="15868" max="15868" width="14.28515625" style="1" customWidth="1"/>
    <col min="15869" max="15869" width="7" style="1" customWidth="1"/>
    <col min="15870" max="15870" width="9.85546875" style="1" customWidth="1"/>
    <col min="15871" max="15871" width="10.85546875" style="1" customWidth="1"/>
    <col min="15872" max="15872" width="19" style="1" customWidth="1"/>
    <col min="15873" max="15873" width="5.85546875" style="1" customWidth="1"/>
    <col min="15874" max="15874" width="11.42578125" style="1"/>
    <col min="15875" max="15877" width="9.5703125" style="1" customWidth="1"/>
    <col min="15878" max="15878" width="13.5703125" style="1" customWidth="1"/>
    <col min="15879" max="15879" width="8.5703125" style="1" customWidth="1"/>
    <col min="15880" max="15881" width="11.28515625" style="1" customWidth="1"/>
    <col min="15882" max="15883" width="8.5703125" style="1" customWidth="1"/>
    <col min="15884" max="15884" width="9.28515625" style="1" customWidth="1"/>
    <col min="15885" max="16122" width="11.42578125" style="1"/>
    <col min="16123" max="16123" width="0" style="1" hidden="1" customWidth="1"/>
    <col min="16124" max="16124" width="14.28515625" style="1" customWidth="1"/>
    <col min="16125" max="16125" width="7" style="1" customWidth="1"/>
    <col min="16126" max="16126" width="9.85546875" style="1" customWidth="1"/>
    <col min="16127" max="16127" width="10.85546875" style="1" customWidth="1"/>
    <col min="16128" max="16128" width="19" style="1" customWidth="1"/>
    <col min="16129" max="16129" width="5.85546875" style="1" customWidth="1"/>
    <col min="16130" max="16130" width="11.42578125" style="1"/>
    <col min="16131" max="16133" width="9.5703125" style="1" customWidth="1"/>
    <col min="16134" max="16134" width="13.5703125" style="1" customWidth="1"/>
    <col min="16135" max="16135" width="8.5703125" style="1" customWidth="1"/>
    <col min="16136" max="16137" width="11.28515625" style="1" customWidth="1"/>
    <col min="16138" max="16139" width="8.5703125" style="1" customWidth="1"/>
    <col min="16140" max="16140" width="9.28515625" style="1" customWidth="1"/>
    <col min="16141" max="16382" width="11.42578125" style="1"/>
    <col min="16383" max="16384" width="11.42578125" style="1" customWidth="1"/>
  </cols>
  <sheetData>
    <row r="1" spans="1:12" ht="14.25" customHeight="1" x14ac:dyDescent="0.2">
      <c r="B1" s="50" t="s">
        <v>113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.5" customHeight="1" x14ac:dyDescent="0.2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4.2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s="23" customFormat="1" ht="14.25" customHeight="1" x14ac:dyDescent="0.3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s="23" customFormat="1" ht="19.5" customHeight="1" x14ac:dyDescent="0.35">
      <c r="B5" s="33"/>
      <c r="C5" s="33"/>
      <c r="D5" s="33"/>
      <c r="E5" s="33"/>
      <c r="F5" s="33"/>
      <c r="G5" s="33"/>
      <c r="H5" s="52" t="s">
        <v>108</v>
      </c>
      <c r="I5" s="53" t="s">
        <v>109</v>
      </c>
      <c r="J5" s="53" t="s">
        <v>111</v>
      </c>
      <c r="K5" s="53" t="s">
        <v>112</v>
      </c>
      <c r="L5" s="33"/>
    </row>
    <row r="6" spans="1:12" s="23" customFormat="1" ht="19.5" customHeight="1" x14ac:dyDescent="0.35">
      <c r="B6" s="40"/>
      <c r="C6" s="40"/>
      <c r="D6" s="40"/>
      <c r="E6" s="40"/>
      <c r="F6" s="40"/>
      <c r="G6" s="40"/>
      <c r="H6" s="52"/>
      <c r="I6" s="53"/>
      <c r="J6" s="53"/>
      <c r="K6" s="53"/>
      <c r="L6" s="40"/>
    </row>
    <row r="7" spans="1:12" s="23" customFormat="1" ht="14.25" customHeight="1" x14ac:dyDescent="0.35">
      <c r="B7" s="40"/>
      <c r="C7" s="40"/>
      <c r="D7" s="40"/>
      <c r="E7" s="40"/>
      <c r="F7" s="40"/>
      <c r="G7" s="40"/>
      <c r="H7" s="52"/>
      <c r="I7" s="53"/>
      <c r="J7" s="53"/>
      <c r="K7" s="53"/>
      <c r="L7" s="40"/>
    </row>
    <row r="8" spans="1:12" s="23" customFormat="1" ht="14.25" customHeight="1" x14ac:dyDescent="0.35">
      <c r="B8" s="33"/>
      <c r="C8" s="35"/>
      <c r="D8" s="35"/>
      <c r="E8" s="35"/>
      <c r="F8" s="35"/>
      <c r="G8" s="35"/>
      <c r="H8" s="52"/>
      <c r="I8" s="53"/>
      <c r="J8" s="53"/>
      <c r="K8" s="53"/>
      <c r="L8" s="35"/>
    </row>
    <row r="9" spans="1:12" s="4" customFormat="1" ht="14.25" customHeight="1" x14ac:dyDescent="0.25">
      <c r="A9" s="3"/>
      <c r="B9" s="34"/>
      <c r="C9" s="36"/>
      <c r="D9" s="36"/>
      <c r="E9" s="36" t="s">
        <v>0</v>
      </c>
      <c r="F9" s="36"/>
      <c r="G9" s="38" t="s">
        <v>96</v>
      </c>
      <c r="H9" s="52"/>
      <c r="I9" s="53"/>
      <c r="J9" s="53"/>
      <c r="K9" s="53"/>
      <c r="L9" s="37" t="s">
        <v>1</v>
      </c>
    </row>
    <row r="10" spans="1:12" ht="15" customHeight="1" x14ac:dyDescent="0.25">
      <c r="A10" s="5" t="s">
        <v>2</v>
      </c>
      <c r="B10" s="34" t="s">
        <v>3</v>
      </c>
      <c r="C10" s="36" t="s">
        <v>4</v>
      </c>
      <c r="D10" s="36" t="s">
        <v>5</v>
      </c>
      <c r="E10" s="36" t="s">
        <v>6</v>
      </c>
      <c r="F10" s="36"/>
      <c r="G10" s="39" t="s">
        <v>116</v>
      </c>
      <c r="H10" s="52"/>
      <c r="I10" s="39" t="s">
        <v>110</v>
      </c>
      <c r="J10" s="53"/>
      <c r="K10" s="53"/>
      <c r="L10" s="39" t="s">
        <v>7</v>
      </c>
    </row>
    <row r="11" spans="1:12" ht="15" customHeight="1" x14ac:dyDescent="0.25">
      <c r="A11" s="6"/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  <c r="G11" s="13" t="s">
        <v>97</v>
      </c>
      <c r="H11" s="15">
        <f>(G11*0.6)*0.9</f>
        <v>1999.08</v>
      </c>
      <c r="I11" s="15">
        <f>H11*7.5%</f>
        <v>149.93099999999998</v>
      </c>
      <c r="J11" s="15">
        <f>H11*4%</f>
        <v>79.963200000000001</v>
      </c>
      <c r="K11" s="15">
        <f>H11-I11-J11</f>
        <v>1769.1858</v>
      </c>
      <c r="L11" s="17"/>
    </row>
    <row r="12" spans="1:12" ht="15" customHeight="1" x14ac:dyDescent="0.25">
      <c r="A12" s="6"/>
      <c r="B12" s="12" t="s">
        <v>8</v>
      </c>
      <c r="C12" s="12" t="s">
        <v>9</v>
      </c>
      <c r="D12" s="12" t="s">
        <v>13</v>
      </c>
      <c r="E12" s="12" t="s">
        <v>14</v>
      </c>
      <c r="F12" s="12" t="s">
        <v>15</v>
      </c>
      <c r="G12" s="14">
        <v>3702</v>
      </c>
      <c r="H12" s="15">
        <f t="shared" ref="H12:H63" si="0">(G12*0.6)*0.9</f>
        <v>1999.08</v>
      </c>
      <c r="I12" s="15">
        <f t="shared" ref="I12:I63" si="1">H12*7.5%</f>
        <v>149.93099999999998</v>
      </c>
      <c r="J12" s="15">
        <f t="shared" ref="J12:J63" si="2">H12*4%</f>
        <v>79.963200000000001</v>
      </c>
      <c r="K12" s="15">
        <f t="shared" ref="K12:K63" si="3">H12-I12-J12</f>
        <v>1769.1858</v>
      </c>
      <c r="L12" s="18"/>
    </row>
    <row r="13" spans="1:12" ht="7.5" customHeight="1" x14ac:dyDescent="0.25">
      <c r="A13" s="6"/>
      <c r="B13" s="27"/>
      <c r="C13" s="27"/>
      <c r="D13" s="27"/>
      <c r="E13" s="27"/>
      <c r="F13" s="27"/>
      <c r="G13" s="28"/>
      <c r="H13" s="29"/>
      <c r="I13" s="29"/>
      <c r="J13" s="29"/>
      <c r="K13" s="29"/>
      <c r="L13" s="18"/>
    </row>
    <row r="14" spans="1:12" ht="15" x14ac:dyDescent="0.25">
      <c r="A14" s="6"/>
      <c r="B14" s="12" t="s">
        <v>16</v>
      </c>
      <c r="C14" s="12" t="s">
        <v>17</v>
      </c>
      <c r="D14" s="12" t="s">
        <v>10</v>
      </c>
      <c r="E14" s="12" t="s">
        <v>18</v>
      </c>
      <c r="F14" s="12" t="s">
        <v>12</v>
      </c>
      <c r="G14" s="14">
        <v>3685</v>
      </c>
      <c r="H14" s="15">
        <f t="shared" si="0"/>
        <v>1989.9</v>
      </c>
      <c r="I14" s="15">
        <f t="shared" si="1"/>
        <v>149.24250000000001</v>
      </c>
      <c r="J14" s="15">
        <f t="shared" si="2"/>
        <v>79.596000000000004</v>
      </c>
      <c r="K14" s="15">
        <f t="shared" si="3"/>
        <v>1761.0615</v>
      </c>
      <c r="L14" s="18"/>
    </row>
    <row r="15" spans="1:12" ht="15" x14ac:dyDescent="0.25">
      <c r="A15" s="6"/>
      <c r="B15" s="12" t="s">
        <v>16</v>
      </c>
      <c r="C15" s="12" t="s">
        <v>17</v>
      </c>
      <c r="D15" s="12" t="s">
        <v>13</v>
      </c>
      <c r="E15" s="12" t="s">
        <v>19</v>
      </c>
      <c r="F15" s="12" t="s">
        <v>15</v>
      </c>
      <c r="G15" s="14">
        <v>3685</v>
      </c>
      <c r="H15" s="15">
        <f t="shared" si="0"/>
        <v>1989.9</v>
      </c>
      <c r="I15" s="15">
        <f t="shared" si="1"/>
        <v>149.24250000000001</v>
      </c>
      <c r="J15" s="15">
        <f t="shared" si="2"/>
        <v>79.596000000000004</v>
      </c>
      <c r="K15" s="15">
        <f t="shared" si="3"/>
        <v>1761.0615</v>
      </c>
      <c r="L15" s="18"/>
    </row>
    <row r="16" spans="1:12" ht="15" x14ac:dyDescent="0.25">
      <c r="A16" s="6"/>
      <c r="B16" s="12" t="s">
        <v>16</v>
      </c>
      <c r="C16" s="12" t="s">
        <v>20</v>
      </c>
      <c r="D16" s="12" t="s">
        <v>21</v>
      </c>
      <c r="E16" s="12" t="s">
        <v>22</v>
      </c>
      <c r="F16" s="12" t="s">
        <v>23</v>
      </c>
      <c r="G16" s="14">
        <v>3834</v>
      </c>
      <c r="H16" s="15">
        <f t="shared" si="0"/>
        <v>2070.36</v>
      </c>
      <c r="I16" s="15">
        <f t="shared" si="1"/>
        <v>155.27700000000002</v>
      </c>
      <c r="J16" s="15">
        <f t="shared" si="2"/>
        <v>82.814400000000006</v>
      </c>
      <c r="K16" s="15">
        <f t="shared" si="3"/>
        <v>1832.2686000000001</v>
      </c>
      <c r="L16" s="18"/>
    </row>
    <row r="17" spans="1:12" ht="6.75" customHeight="1" x14ac:dyDescent="0.25">
      <c r="A17" s="6"/>
      <c r="B17" s="27"/>
      <c r="C17" s="27"/>
      <c r="D17" s="27"/>
      <c r="E17" s="27"/>
      <c r="F17" s="27"/>
      <c r="G17" s="28"/>
      <c r="H17" s="29"/>
      <c r="I17" s="29"/>
      <c r="J17" s="29"/>
      <c r="K17" s="29"/>
      <c r="L17" s="18"/>
    </row>
    <row r="18" spans="1:12" ht="15" x14ac:dyDescent="0.25">
      <c r="A18" s="6"/>
      <c r="B18" s="12" t="s">
        <v>24</v>
      </c>
      <c r="C18" s="12" t="s">
        <v>25</v>
      </c>
      <c r="D18" s="12" t="s">
        <v>10</v>
      </c>
      <c r="E18" s="12" t="s">
        <v>26</v>
      </c>
      <c r="F18" s="12" t="s">
        <v>12</v>
      </c>
      <c r="G18" s="14">
        <v>3908</v>
      </c>
      <c r="H18" s="15">
        <f t="shared" si="0"/>
        <v>2110.3199999999997</v>
      </c>
      <c r="I18" s="15">
        <f t="shared" si="1"/>
        <v>158.27399999999997</v>
      </c>
      <c r="J18" s="15">
        <f t="shared" si="2"/>
        <v>84.41279999999999</v>
      </c>
      <c r="K18" s="15">
        <f t="shared" si="3"/>
        <v>1867.6331999999998</v>
      </c>
      <c r="L18" s="18"/>
    </row>
    <row r="19" spans="1:12" ht="15" x14ac:dyDescent="0.25">
      <c r="A19" s="6"/>
      <c r="B19" s="12" t="s">
        <v>24</v>
      </c>
      <c r="C19" s="12" t="s">
        <v>25</v>
      </c>
      <c r="D19" s="12" t="s">
        <v>13</v>
      </c>
      <c r="E19" s="12" t="s">
        <v>27</v>
      </c>
      <c r="F19" s="12" t="s">
        <v>15</v>
      </c>
      <c r="G19" s="14">
        <v>3908</v>
      </c>
      <c r="H19" s="15">
        <f t="shared" si="0"/>
        <v>2110.3199999999997</v>
      </c>
      <c r="I19" s="15">
        <f t="shared" si="1"/>
        <v>158.27399999999997</v>
      </c>
      <c r="J19" s="15">
        <f t="shared" si="2"/>
        <v>84.41279999999999</v>
      </c>
      <c r="K19" s="15">
        <f t="shared" si="3"/>
        <v>1867.6331999999998</v>
      </c>
      <c r="L19" s="18"/>
    </row>
    <row r="20" spans="1:12" ht="6.75" customHeight="1" x14ac:dyDescent="0.25">
      <c r="A20" s="6"/>
      <c r="B20" s="27"/>
      <c r="C20" s="27"/>
      <c r="D20" s="27"/>
      <c r="E20" s="27"/>
      <c r="F20" s="27"/>
      <c r="G20" s="28"/>
      <c r="H20" s="29"/>
      <c r="I20" s="29"/>
      <c r="J20" s="29"/>
      <c r="K20" s="29"/>
      <c r="L20" s="18"/>
    </row>
    <row r="21" spans="1:12" ht="15" x14ac:dyDescent="0.25">
      <c r="A21" s="6"/>
      <c r="B21" s="12" t="s">
        <v>28</v>
      </c>
      <c r="C21" s="12" t="s">
        <v>29</v>
      </c>
      <c r="D21" s="12" t="s">
        <v>10</v>
      </c>
      <c r="E21" s="12" t="s">
        <v>30</v>
      </c>
      <c r="F21" s="12" t="s">
        <v>31</v>
      </c>
      <c r="G21" s="14">
        <v>4221</v>
      </c>
      <c r="H21" s="15">
        <f t="shared" si="0"/>
        <v>2279.34</v>
      </c>
      <c r="I21" s="15">
        <f t="shared" si="1"/>
        <v>170.95050000000001</v>
      </c>
      <c r="J21" s="15">
        <f t="shared" si="2"/>
        <v>91.173600000000008</v>
      </c>
      <c r="K21" s="15">
        <f t="shared" si="3"/>
        <v>2017.2159000000001</v>
      </c>
      <c r="L21" s="18"/>
    </row>
    <row r="22" spans="1:12" ht="15" x14ac:dyDescent="0.25">
      <c r="A22" s="6"/>
      <c r="B22" s="12" t="s">
        <v>28</v>
      </c>
      <c r="C22" s="12" t="s">
        <v>29</v>
      </c>
      <c r="D22" s="12" t="s">
        <v>13</v>
      </c>
      <c r="E22" s="12" t="s">
        <v>32</v>
      </c>
      <c r="F22" s="12" t="s">
        <v>15</v>
      </c>
      <c r="G22" s="14">
        <v>4221</v>
      </c>
      <c r="H22" s="15">
        <f t="shared" si="0"/>
        <v>2279.34</v>
      </c>
      <c r="I22" s="15">
        <f t="shared" si="1"/>
        <v>170.95050000000001</v>
      </c>
      <c r="J22" s="15">
        <f t="shared" si="2"/>
        <v>91.173600000000008</v>
      </c>
      <c r="K22" s="15">
        <f t="shared" si="3"/>
        <v>2017.2159000000001</v>
      </c>
      <c r="L22" s="18"/>
    </row>
    <row r="23" spans="1:12" ht="7.5" customHeight="1" x14ac:dyDescent="0.25">
      <c r="A23" s="6"/>
      <c r="B23" s="27"/>
      <c r="C23" s="27"/>
      <c r="D23" s="27"/>
      <c r="E23" s="27"/>
      <c r="F23" s="27"/>
      <c r="G23" s="28"/>
      <c r="H23" s="29"/>
      <c r="I23" s="29"/>
      <c r="J23" s="29"/>
      <c r="K23" s="29"/>
      <c r="L23" s="18"/>
    </row>
    <row r="24" spans="1:12" ht="15" x14ac:dyDescent="0.25">
      <c r="A24" s="6"/>
      <c r="B24" s="12" t="s">
        <v>33</v>
      </c>
      <c r="C24" s="12" t="s">
        <v>34</v>
      </c>
      <c r="D24" s="12" t="s">
        <v>10</v>
      </c>
      <c r="E24" s="12" t="s">
        <v>35</v>
      </c>
      <c r="F24" s="12" t="s">
        <v>12</v>
      </c>
      <c r="G24" s="14">
        <v>4438</v>
      </c>
      <c r="H24" s="15">
        <f t="shared" si="0"/>
        <v>2396.52</v>
      </c>
      <c r="I24" s="15">
        <f t="shared" si="1"/>
        <v>179.739</v>
      </c>
      <c r="J24" s="15">
        <f t="shared" si="2"/>
        <v>95.860799999999998</v>
      </c>
      <c r="K24" s="15">
        <f t="shared" si="3"/>
        <v>2120.9202</v>
      </c>
      <c r="L24" s="18"/>
    </row>
    <row r="25" spans="1:12" ht="15" x14ac:dyDescent="0.25">
      <c r="A25" s="6"/>
      <c r="B25" s="12" t="s">
        <v>33</v>
      </c>
      <c r="C25" s="12" t="s">
        <v>34</v>
      </c>
      <c r="D25" s="12">
        <v>704</v>
      </c>
      <c r="E25" s="12" t="s">
        <v>36</v>
      </c>
      <c r="F25" s="12" t="s">
        <v>15</v>
      </c>
      <c r="G25" s="14">
        <v>4438</v>
      </c>
      <c r="H25" s="15">
        <f t="shared" si="0"/>
        <v>2396.52</v>
      </c>
      <c r="I25" s="15">
        <f t="shared" si="1"/>
        <v>179.739</v>
      </c>
      <c r="J25" s="15">
        <f t="shared" si="2"/>
        <v>95.860799999999998</v>
      </c>
      <c r="K25" s="15">
        <f t="shared" si="3"/>
        <v>2120.9202</v>
      </c>
      <c r="L25" s="17"/>
    </row>
    <row r="26" spans="1:12" ht="15" x14ac:dyDescent="0.25">
      <c r="A26" s="6"/>
      <c r="B26" s="12" t="s">
        <v>33</v>
      </c>
      <c r="C26" s="12" t="s">
        <v>98</v>
      </c>
      <c r="D26" s="12" t="s">
        <v>21</v>
      </c>
      <c r="E26" s="12" t="s">
        <v>99</v>
      </c>
      <c r="F26" s="12" t="s">
        <v>117</v>
      </c>
      <c r="G26" s="14">
        <v>4438</v>
      </c>
      <c r="H26" s="15">
        <f t="shared" si="0"/>
        <v>2396.52</v>
      </c>
      <c r="I26" s="15">
        <f t="shared" si="1"/>
        <v>179.739</v>
      </c>
      <c r="J26" s="15">
        <f t="shared" si="2"/>
        <v>95.860799999999998</v>
      </c>
      <c r="K26" s="15">
        <f t="shared" si="3"/>
        <v>2120.9202</v>
      </c>
      <c r="L26" s="17"/>
    </row>
    <row r="27" spans="1:12" ht="6" customHeight="1" x14ac:dyDescent="0.25">
      <c r="A27" s="6"/>
      <c r="B27" s="27"/>
      <c r="C27" s="27"/>
      <c r="D27" s="27"/>
      <c r="E27" s="27"/>
      <c r="F27" s="27"/>
      <c r="G27" s="28"/>
      <c r="H27" s="29"/>
      <c r="I27" s="29"/>
      <c r="J27" s="29"/>
      <c r="K27" s="29"/>
      <c r="L27" s="17"/>
    </row>
    <row r="28" spans="1:12" x14ac:dyDescent="0.2">
      <c r="A28" s="7"/>
      <c r="B28" s="12" t="s">
        <v>37</v>
      </c>
      <c r="C28" s="12" t="s">
        <v>38</v>
      </c>
      <c r="D28" s="12" t="s">
        <v>105</v>
      </c>
      <c r="E28" s="12" t="s">
        <v>39</v>
      </c>
      <c r="F28" s="12" t="s">
        <v>118</v>
      </c>
      <c r="G28" s="14">
        <v>5039</v>
      </c>
      <c r="H28" s="15">
        <f t="shared" si="0"/>
        <v>2721.06</v>
      </c>
      <c r="I28" s="15">
        <f t="shared" si="1"/>
        <v>204.0795</v>
      </c>
      <c r="J28" s="15">
        <f t="shared" si="2"/>
        <v>108.8424</v>
      </c>
      <c r="K28" s="15">
        <f t="shared" si="3"/>
        <v>2408.1381000000001</v>
      </c>
      <c r="L28" s="19"/>
    </row>
    <row r="29" spans="1:12" ht="8.25" customHeight="1" x14ac:dyDescent="0.2">
      <c r="A29" s="7"/>
      <c r="B29" s="27"/>
      <c r="C29" s="27"/>
      <c r="D29" s="27"/>
      <c r="E29" s="30"/>
      <c r="F29" s="27"/>
      <c r="G29" s="28"/>
      <c r="H29" s="29"/>
      <c r="I29" s="29"/>
      <c r="J29" s="29"/>
      <c r="K29" s="29"/>
      <c r="L29" s="19"/>
    </row>
    <row r="30" spans="1:12" ht="15" customHeight="1" x14ac:dyDescent="0.2">
      <c r="A30" s="7"/>
      <c r="B30" s="12" t="s">
        <v>40</v>
      </c>
      <c r="C30" s="12" t="s">
        <v>41</v>
      </c>
      <c r="D30" s="12" t="s">
        <v>94</v>
      </c>
      <c r="E30" s="12" t="s">
        <v>95</v>
      </c>
      <c r="F30" s="12" t="s">
        <v>12</v>
      </c>
      <c r="G30" s="14">
        <v>5551</v>
      </c>
      <c r="H30" s="15">
        <f t="shared" si="0"/>
        <v>2997.54</v>
      </c>
      <c r="I30" s="15">
        <f t="shared" si="1"/>
        <v>224.81549999999999</v>
      </c>
      <c r="J30" s="15">
        <f t="shared" si="2"/>
        <v>119.9016</v>
      </c>
      <c r="K30" s="15">
        <f t="shared" si="3"/>
        <v>2652.8228999999997</v>
      </c>
      <c r="L30" s="19"/>
    </row>
    <row r="31" spans="1:12" x14ac:dyDescent="0.2">
      <c r="A31" s="7"/>
      <c r="B31" s="12" t="s">
        <v>40</v>
      </c>
      <c r="C31" s="12" t="s">
        <v>41</v>
      </c>
      <c r="D31" s="12" t="s">
        <v>13</v>
      </c>
      <c r="E31" s="12" t="s">
        <v>42</v>
      </c>
      <c r="F31" s="12" t="s">
        <v>43</v>
      </c>
      <c r="G31" s="14">
        <v>5551</v>
      </c>
      <c r="H31" s="15">
        <f t="shared" si="0"/>
        <v>2997.54</v>
      </c>
      <c r="I31" s="15">
        <f t="shared" si="1"/>
        <v>224.81549999999999</v>
      </c>
      <c r="J31" s="15">
        <f t="shared" si="2"/>
        <v>119.9016</v>
      </c>
      <c r="K31" s="15">
        <f t="shared" si="3"/>
        <v>2652.8228999999997</v>
      </c>
      <c r="L31" s="19"/>
    </row>
    <row r="32" spans="1:12" x14ac:dyDescent="0.2">
      <c r="A32" s="7"/>
      <c r="B32" s="12" t="s">
        <v>40</v>
      </c>
      <c r="C32" s="12" t="s">
        <v>100</v>
      </c>
      <c r="D32" s="12" t="s">
        <v>21</v>
      </c>
      <c r="E32" s="12" t="s">
        <v>101</v>
      </c>
      <c r="F32" s="12" t="s">
        <v>119</v>
      </c>
      <c r="G32" s="14">
        <v>6719</v>
      </c>
      <c r="H32" s="15">
        <f t="shared" si="0"/>
        <v>3628.2599999999998</v>
      </c>
      <c r="I32" s="15">
        <f t="shared" si="1"/>
        <v>272.11949999999996</v>
      </c>
      <c r="J32" s="15">
        <f t="shared" si="2"/>
        <v>145.13039999999998</v>
      </c>
      <c r="K32" s="15">
        <f t="shared" si="3"/>
        <v>3211.0101</v>
      </c>
      <c r="L32" s="19"/>
    </row>
    <row r="33" spans="1:12" ht="8.25" customHeight="1" x14ac:dyDescent="0.2">
      <c r="A33" s="7"/>
      <c r="B33" s="27"/>
      <c r="C33" s="27"/>
      <c r="D33" s="27"/>
      <c r="E33" s="27"/>
      <c r="F33" s="27"/>
      <c r="G33" s="28"/>
      <c r="H33" s="29"/>
      <c r="I33" s="29"/>
      <c r="J33" s="29"/>
      <c r="K33" s="29"/>
      <c r="L33" s="19"/>
    </row>
    <row r="34" spans="1:12" s="42" customFormat="1" ht="14.25" customHeight="1" x14ac:dyDescent="0.2">
      <c r="A34" s="7"/>
      <c r="B34" s="43" t="s">
        <v>44</v>
      </c>
      <c r="C34" s="43" t="s">
        <v>45</v>
      </c>
      <c r="D34" s="43" t="s">
        <v>10</v>
      </c>
      <c r="E34" s="43" t="s">
        <v>129</v>
      </c>
      <c r="F34" s="43" t="s">
        <v>130</v>
      </c>
      <c r="G34" s="14">
        <v>7365</v>
      </c>
      <c r="H34" s="15">
        <f t="shared" ref="H34" si="4">(G34*0.6)*0.9</f>
        <v>3977.1</v>
      </c>
      <c r="I34" s="15">
        <f t="shared" ref="I34" si="5">H34*7.5%</f>
        <v>298.28249999999997</v>
      </c>
      <c r="J34" s="15">
        <f t="shared" ref="J34" si="6">H34*4%</f>
        <v>159.084</v>
      </c>
      <c r="K34" s="15">
        <f t="shared" ref="K34" si="7">H34-I34-J34</f>
        <v>3519.7335000000003</v>
      </c>
      <c r="L34" s="19"/>
    </row>
    <row r="35" spans="1:12" ht="18" customHeight="1" x14ac:dyDescent="0.2">
      <c r="A35" s="7"/>
      <c r="B35" s="12" t="s">
        <v>44</v>
      </c>
      <c r="C35" s="12" t="s">
        <v>45</v>
      </c>
      <c r="D35" s="12" t="s">
        <v>46</v>
      </c>
      <c r="E35" s="12" t="s">
        <v>47</v>
      </c>
      <c r="F35" s="12" t="s">
        <v>48</v>
      </c>
      <c r="G35" s="14">
        <v>7226</v>
      </c>
      <c r="H35" s="15">
        <f t="shared" si="0"/>
        <v>3902.0399999999995</v>
      </c>
      <c r="I35" s="15">
        <f t="shared" si="1"/>
        <v>292.65299999999996</v>
      </c>
      <c r="J35" s="15">
        <f t="shared" si="2"/>
        <v>156.08159999999998</v>
      </c>
      <c r="K35" s="15">
        <f t="shared" si="3"/>
        <v>3453.3053999999997</v>
      </c>
      <c r="L35" s="19"/>
    </row>
    <row r="36" spans="1:12" ht="18" customHeight="1" x14ac:dyDescent="0.2">
      <c r="A36" s="7"/>
      <c r="B36" s="12" t="s">
        <v>44</v>
      </c>
      <c r="C36" s="12" t="s">
        <v>49</v>
      </c>
      <c r="D36" s="12" t="s">
        <v>50</v>
      </c>
      <c r="E36" s="12" t="s">
        <v>51</v>
      </c>
      <c r="F36" s="12" t="s">
        <v>52</v>
      </c>
      <c r="G36" s="14">
        <v>7226</v>
      </c>
      <c r="H36" s="15">
        <f t="shared" si="0"/>
        <v>3902.0399999999995</v>
      </c>
      <c r="I36" s="15">
        <f t="shared" si="1"/>
        <v>292.65299999999996</v>
      </c>
      <c r="J36" s="15">
        <f t="shared" si="2"/>
        <v>156.08159999999998</v>
      </c>
      <c r="K36" s="15">
        <f t="shared" si="3"/>
        <v>3453.3053999999997</v>
      </c>
      <c r="L36" s="19"/>
    </row>
    <row r="37" spans="1:12" ht="18" customHeight="1" x14ac:dyDescent="0.2">
      <c r="A37" s="7"/>
      <c r="B37" s="12" t="s">
        <v>44</v>
      </c>
      <c r="C37" s="12" t="s">
        <v>49</v>
      </c>
      <c r="D37" s="12" t="s">
        <v>53</v>
      </c>
      <c r="E37" s="12" t="s">
        <v>54</v>
      </c>
      <c r="F37" s="12" t="s">
        <v>55</v>
      </c>
      <c r="G37" s="14">
        <v>7638</v>
      </c>
      <c r="H37" s="15">
        <f t="shared" si="0"/>
        <v>4124.5200000000004</v>
      </c>
      <c r="I37" s="15">
        <f t="shared" si="1"/>
        <v>309.339</v>
      </c>
      <c r="J37" s="15">
        <f t="shared" si="2"/>
        <v>164.98080000000002</v>
      </c>
      <c r="K37" s="15">
        <f t="shared" si="3"/>
        <v>3650.2002000000007</v>
      </c>
      <c r="L37" s="19"/>
    </row>
    <row r="38" spans="1:12" ht="5.25" customHeight="1" x14ac:dyDescent="0.2">
      <c r="A38" s="7"/>
      <c r="B38" s="27"/>
      <c r="C38" s="27"/>
      <c r="D38" s="31"/>
      <c r="E38" s="27"/>
      <c r="F38" s="27"/>
      <c r="G38" s="28"/>
      <c r="H38" s="29"/>
      <c r="I38" s="29"/>
      <c r="J38" s="29"/>
      <c r="K38" s="29"/>
      <c r="L38" s="19"/>
    </row>
    <row r="39" spans="1:12" ht="18" customHeight="1" x14ac:dyDescent="0.2">
      <c r="A39" s="7"/>
      <c r="B39" s="12" t="s">
        <v>56</v>
      </c>
      <c r="C39" s="12" t="s">
        <v>57</v>
      </c>
      <c r="D39" s="12" t="s">
        <v>46</v>
      </c>
      <c r="E39" s="12" t="s">
        <v>58</v>
      </c>
      <c r="F39" s="12" t="s">
        <v>48</v>
      </c>
      <c r="G39" s="14">
        <v>7494</v>
      </c>
      <c r="H39" s="15">
        <f t="shared" si="0"/>
        <v>4046.7599999999998</v>
      </c>
      <c r="I39" s="15">
        <f t="shared" si="1"/>
        <v>303.50699999999995</v>
      </c>
      <c r="J39" s="15">
        <f t="shared" si="2"/>
        <v>161.87039999999999</v>
      </c>
      <c r="K39" s="15">
        <f t="shared" si="3"/>
        <v>3581.3825999999999</v>
      </c>
      <c r="L39" s="19"/>
    </row>
    <row r="40" spans="1:12" ht="18" customHeight="1" x14ac:dyDescent="0.2">
      <c r="A40" s="7"/>
      <c r="B40" s="12" t="s">
        <v>56</v>
      </c>
      <c r="C40" s="12" t="s">
        <v>59</v>
      </c>
      <c r="D40" s="12" t="s">
        <v>50</v>
      </c>
      <c r="E40" s="12" t="s">
        <v>60</v>
      </c>
      <c r="F40" s="12" t="s">
        <v>52</v>
      </c>
      <c r="G40" s="14">
        <v>7494</v>
      </c>
      <c r="H40" s="15">
        <f t="shared" si="0"/>
        <v>4046.7599999999998</v>
      </c>
      <c r="I40" s="15">
        <f t="shared" si="1"/>
        <v>303.50699999999995</v>
      </c>
      <c r="J40" s="15">
        <f t="shared" si="2"/>
        <v>161.87039999999999</v>
      </c>
      <c r="K40" s="15">
        <f t="shared" si="3"/>
        <v>3581.3825999999999</v>
      </c>
      <c r="L40" s="19"/>
    </row>
    <row r="41" spans="1:12" ht="18" customHeight="1" x14ac:dyDescent="0.2">
      <c r="A41" s="7"/>
      <c r="B41" s="12" t="s">
        <v>56</v>
      </c>
      <c r="C41" s="12" t="s">
        <v>61</v>
      </c>
      <c r="D41" s="12" t="s">
        <v>53</v>
      </c>
      <c r="E41" s="12" t="s">
        <v>62</v>
      </c>
      <c r="F41" s="12" t="s">
        <v>55</v>
      </c>
      <c r="G41" s="14">
        <v>7942</v>
      </c>
      <c r="H41" s="15">
        <f t="shared" si="0"/>
        <v>4288.68</v>
      </c>
      <c r="I41" s="15">
        <f t="shared" si="1"/>
        <v>321.65100000000001</v>
      </c>
      <c r="J41" s="15">
        <f t="shared" si="2"/>
        <v>171.5472</v>
      </c>
      <c r="K41" s="15">
        <f t="shared" si="3"/>
        <v>3795.4818000000005</v>
      </c>
      <c r="L41" s="19"/>
    </row>
    <row r="42" spans="1:12" ht="18" customHeight="1" x14ac:dyDescent="0.2">
      <c r="A42" s="7"/>
      <c r="B42" s="12" t="s">
        <v>56</v>
      </c>
      <c r="C42" s="12" t="s">
        <v>57</v>
      </c>
      <c r="D42" s="12" t="s">
        <v>63</v>
      </c>
      <c r="E42" s="12" t="s">
        <v>64</v>
      </c>
      <c r="F42" s="12" t="s">
        <v>65</v>
      </c>
      <c r="G42" s="14">
        <v>7494</v>
      </c>
      <c r="H42" s="15">
        <f t="shared" si="0"/>
        <v>4046.7599999999998</v>
      </c>
      <c r="I42" s="15">
        <f t="shared" si="1"/>
        <v>303.50699999999995</v>
      </c>
      <c r="J42" s="15">
        <f t="shared" si="2"/>
        <v>161.87039999999999</v>
      </c>
      <c r="K42" s="15">
        <f t="shared" si="3"/>
        <v>3581.3825999999999</v>
      </c>
      <c r="L42" s="19"/>
    </row>
    <row r="43" spans="1:12" ht="6" customHeight="1" x14ac:dyDescent="0.2">
      <c r="A43" s="7"/>
      <c r="B43" s="27"/>
      <c r="C43" s="27"/>
      <c r="D43" s="27"/>
      <c r="E43" s="27"/>
      <c r="F43" s="27"/>
      <c r="G43" s="28"/>
      <c r="H43" s="29"/>
      <c r="I43" s="29"/>
      <c r="J43" s="29"/>
      <c r="K43" s="29"/>
      <c r="L43" s="19"/>
    </row>
    <row r="44" spans="1:12" ht="18" customHeight="1" x14ac:dyDescent="0.2">
      <c r="A44" s="7"/>
      <c r="B44" s="12" t="s">
        <v>66</v>
      </c>
      <c r="C44" s="12" t="s">
        <v>67</v>
      </c>
      <c r="D44" s="12" t="s">
        <v>46</v>
      </c>
      <c r="E44" s="12" t="s">
        <v>68</v>
      </c>
      <c r="F44" s="12" t="s">
        <v>69</v>
      </c>
      <c r="G44" s="14">
        <v>6829</v>
      </c>
      <c r="H44" s="15">
        <f t="shared" si="0"/>
        <v>3687.66</v>
      </c>
      <c r="I44" s="15">
        <f t="shared" si="1"/>
        <v>276.5745</v>
      </c>
      <c r="J44" s="15">
        <f t="shared" si="2"/>
        <v>147.50639999999999</v>
      </c>
      <c r="K44" s="15">
        <f t="shared" si="3"/>
        <v>3263.5790999999999</v>
      </c>
      <c r="L44" s="26"/>
    </row>
    <row r="45" spans="1:12" ht="18" customHeight="1" x14ac:dyDescent="0.2">
      <c r="A45" s="7"/>
      <c r="B45" s="12" t="s">
        <v>66</v>
      </c>
      <c r="C45" s="12" t="s">
        <v>70</v>
      </c>
      <c r="D45" s="12" t="s">
        <v>50</v>
      </c>
      <c r="E45" s="12" t="s">
        <v>71</v>
      </c>
      <c r="F45" s="12" t="s">
        <v>72</v>
      </c>
      <c r="G45" s="14">
        <v>6455</v>
      </c>
      <c r="H45" s="15">
        <f t="shared" si="0"/>
        <v>3485.7000000000003</v>
      </c>
      <c r="I45" s="15">
        <f t="shared" si="1"/>
        <v>261.42750000000001</v>
      </c>
      <c r="J45" s="15">
        <f t="shared" si="2"/>
        <v>139.42800000000003</v>
      </c>
      <c r="K45" s="15">
        <f t="shared" si="3"/>
        <v>3084.8445000000002</v>
      </c>
      <c r="L45" s="19"/>
    </row>
    <row r="46" spans="1:12" ht="9.75" customHeight="1" x14ac:dyDescent="0.2">
      <c r="A46" s="7"/>
      <c r="B46" s="27"/>
      <c r="C46" s="27"/>
      <c r="D46" s="27"/>
      <c r="E46" s="27"/>
      <c r="F46" s="27"/>
      <c r="G46" s="28"/>
      <c r="H46" s="29"/>
      <c r="I46" s="29"/>
      <c r="J46" s="29"/>
      <c r="K46" s="29"/>
      <c r="L46" s="19"/>
    </row>
    <row r="47" spans="1:12" ht="18" customHeight="1" x14ac:dyDescent="0.2">
      <c r="A47" s="7"/>
      <c r="B47" s="12" t="s">
        <v>73</v>
      </c>
      <c r="C47" s="12" t="s">
        <v>74</v>
      </c>
      <c r="D47" s="12" t="s">
        <v>46</v>
      </c>
      <c r="E47" s="12" t="s">
        <v>77</v>
      </c>
      <c r="F47" s="12" t="s">
        <v>48</v>
      </c>
      <c r="G47" s="14">
        <v>7494</v>
      </c>
      <c r="H47" s="15">
        <f t="shared" si="0"/>
        <v>4046.7599999999998</v>
      </c>
      <c r="I47" s="15">
        <f t="shared" si="1"/>
        <v>303.50699999999995</v>
      </c>
      <c r="J47" s="15">
        <f t="shared" si="2"/>
        <v>161.87039999999999</v>
      </c>
      <c r="K47" s="15">
        <f t="shared" si="3"/>
        <v>3581.3825999999999</v>
      </c>
      <c r="L47" s="19"/>
    </row>
    <row r="48" spans="1:12" ht="18" customHeight="1" x14ac:dyDescent="0.2">
      <c r="A48" s="7"/>
      <c r="B48" s="12" t="s">
        <v>73</v>
      </c>
      <c r="C48" s="12" t="s">
        <v>74</v>
      </c>
      <c r="D48" s="12" t="s">
        <v>50</v>
      </c>
      <c r="E48" s="12" t="s">
        <v>75</v>
      </c>
      <c r="F48" s="12" t="s">
        <v>52</v>
      </c>
      <c r="G48" s="14">
        <v>7494</v>
      </c>
      <c r="H48" s="15">
        <f t="shared" si="0"/>
        <v>4046.7599999999998</v>
      </c>
      <c r="I48" s="15">
        <f t="shared" si="1"/>
        <v>303.50699999999995</v>
      </c>
      <c r="J48" s="15">
        <f t="shared" si="2"/>
        <v>161.87039999999999</v>
      </c>
      <c r="K48" s="15">
        <f t="shared" si="3"/>
        <v>3581.3825999999999</v>
      </c>
      <c r="L48" s="19"/>
    </row>
    <row r="49" spans="1:12" ht="18" customHeight="1" x14ac:dyDescent="0.2">
      <c r="A49" s="7"/>
      <c r="B49" s="12" t="s">
        <v>73</v>
      </c>
      <c r="C49" s="12" t="s">
        <v>74</v>
      </c>
      <c r="D49" s="12" t="s">
        <v>53</v>
      </c>
      <c r="E49" s="12" t="s">
        <v>76</v>
      </c>
      <c r="F49" s="12" t="s">
        <v>55</v>
      </c>
      <c r="G49" s="14">
        <v>7721</v>
      </c>
      <c r="H49" s="15">
        <f t="shared" si="0"/>
        <v>4169.3399999999992</v>
      </c>
      <c r="I49" s="15">
        <f t="shared" si="1"/>
        <v>312.70049999999992</v>
      </c>
      <c r="J49" s="15">
        <f t="shared" si="2"/>
        <v>166.77359999999996</v>
      </c>
      <c r="K49" s="15">
        <f t="shared" si="3"/>
        <v>3689.8658999999993</v>
      </c>
      <c r="L49" s="19"/>
    </row>
    <row r="50" spans="1:12" ht="7.5" customHeight="1" x14ac:dyDescent="0.2">
      <c r="A50" s="32"/>
      <c r="B50" s="27"/>
      <c r="C50" s="27"/>
      <c r="D50" s="27"/>
      <c r="E50" s="27"/>
      <c r="F50" s="27"/>
      <c r="G50" s="28"/>
      <c r="H50" s="29"/>
      <c r="I50" s="29"/>
      <c r="J50" s="29"/>
      <c r="K50" s="29"/>
      <c r="L50" s="19"/>
    </row>
    <row r="51" spans="1:12" ht="18" customHeight="1" x14ac:dyDescent="0.2">
      <c r="A51" s="7"/>
      <c r="B51" s="12" t="s">
        <v>78</v>
      </c>
      <c r="C51" s="12" t="s">
        <v>79</v>
      </c>
      <c r="D51" s="12" t="s">
        <v>46</v>
      </c>
      <c r="E51" s="12" t="s">
        <v>80</v>
      </c>
      <c r="F51" s="12" t="s">
        <v>48</v>
      </c>
      <c r="G51" s="14">
        <v>8409</v>
      </c>
      <c r="H51" s="15">
        <f t="shared" si="0"/>
        <v>4540.8599999999997</v>
      </c>
      <c r="I51" s="15">
        <f t="shared" si="1"/>
        <v>340.56449999999995</v>
      </c>
      <c r="J51" s="15">
        <f t="shared" si="2"/>
        <v>181.6344</v>
      </c>
      <c r="K51" s="15">
        <f t="shared" si="3"/>
        <v>4018.6611000000003</v>
      </c>
      <c r="L51" s="19"/>
    </row>
    <row r="52" spans="1:12" ht="18" customHeight="1" x14ac:dyDescent="0.2">
      <c r="A52" s="7"/>
      <c r="B52" s="12" t="s">
        <v>78</v>
      </c>
      <c r="C52" s="12" t="s">
        <v>81</v>
      </c>
      <c r="D52" s="12" t="s">
        <v>46</v>
      </c>
      <c r="E52" s="12" t="s">
        <v>92</v>
      </c>
      <c r="F52" s="12" t="s">
        <v>120</v>
      </c>
      <c r="G52" s="14">
        <v>8631</v>
      </c>
      <c r="H52" s="15">
        <f t="shared" si="0"/>
        <v>4660.74</v>
      </c>
      <c r="I52" s="15">
        <f t="shared" si="1"/>
        <v>349.55549999999999</v>
      </c>
      <c r="J52" s="15">
        <f t="shared" si="2"/>
        <v>186.42959999999999</v>
      </c>
      <c r="K52" s="15">
        <f t="shared" si="3"/>
        <v>4124.754899999999</v>
      </c>
      <c r="L52" s="19"/>
    </row>
    <row r="53" spans="1:12" ht="18" customHeight="1" x14ac:dyDescent="0.2">
      <c r="A53" s="7"/>
      <c r="B53" s="12" t="s">
        <v>78</v>
      </c>
      <c r="C53" s="12" t="s">
        <v>81</v>
      </c>
      <c r="D53" s="12" t="s">
        <v>82</v>
      </c>
      <c r="E53" s="12" t="s">
        <v>83</v>
      </c>
      <c r="F53" s="12" t="s">
        <v>65</v>
      </c>
      <c r="G53" s="14">
        <v>8631</v>
      </c>
      <c r="H53" s="15">
        <f t="shared" si="0"/>
        <v>4660.74</v>
      </c>
      <c r="I53" s="15">
        <f t="shared" si="1"/>
        <v>349.55549999999999</v>
      </c>
      <c r="J53" s="15">
        <f t="shared" si="2"/>
        <v>186.42959999999999</v>
      </c>
      <c r="K53" s="15">
        <f t="shared" si="3"/>
        <v>4124.754899999999</v>
      </c>
      <c r="L53" s="19"/>
    </row>
    <row r="54" spans="1:12" ht="9" customHeight="1" x14ac:dyDescent="0.2">
      <c r="A54" s="7"/>
      <c r="B54" s="27"/>
      <c r="C54" s="27"/>
      <c r="D54" s="27"/>
      <c r="E54" s="27"/>
      <c r="F54" s="27"/>
      <c r="G54" s="28"/>
      <c r="H54" s="29"/>
      <c r="I54" s="29"/>
      <c r="J54" s="29"/>
      <c r="K54" s="29"/>
      <c r="L54" s="19"/>
    </row>
    <row r="55" spans="1:12" s="42" customFormat="1" ht="15" customHeight="1" x14ac:dyDescent="0.2">
      <c r="A55" s="7"/>
      <c r="B55" s="43" t="s">
        <v>126</v>
      </c>
      <c r="C55" s="43" t="s">
        <v>127</v>
      </c>
      <c r="D55" s="43" t="s">
        <v>82</v>
      </c>
      <c r="E55" s="43" t="s">
        <v>128</v>
      </c>
      <c r="F55" s="43" t="s">
        <v>65</v>
      </c>
      <c r="G55" s="14">
        <v>10526</v>
      </c>
      <c r="H55" s="15">
        <f t="shared" ref="H55" si="8">(G55*0.6)*0.9</f>
        <v>5684.04</v>
      </c>
      <c r="I55" s="15">
        <f t="shared" ref="I55" si="9">H55*7.5%</f>
        <v>426.303</v>
      </c>
      <c r="J55" s="15">
        <f t="shared" ref="J55" si="10">H55*4%</f>
        <v>227.36160000000001</v>
      </c>
      <c r="K55" s="15">
        <f t="shared" ref="K55" si="11">H55-I55-J55</f>
        <v>5030.3753999999999</v>
      </c>
      <c r="L55" s="19"/>
    </row>
    <row r="56" spans="1:12" s="42" customFormat="1" ht="9" customHeight="1" x14ac:dyDescent="0.2">
      <c r="A56" s="7"/>
      <c r="B56" s="27"/>
      <c r="C56" s="27"/>
      <c r="D56" s="27"/>
      <c r="E56" s="27"/>
      <c r="F56" s="27"/>
      <c r="G56" s="28"/>
      <c r="H56" s="29"/>
      <c r="I56" s="29"/>
      <c r="J56" s="29"/>
      <c r="K56" s="29"/>
      <c r="L56" s="19"/>
    </row>
    <row r="57" spans="1:12" ht="18" customHeight="1" x14ac:dyDescent="0.2">
      <c r="A57" s="7"/>
      <c r="B57" s="12" t="s">
        <v>84</v>
      </c>
      <c r="C57" s="12" t="s">
        <v>85</v>
      </c>
      <c r="D57" s="12" t="s">
        <v>13</v>
      </c>
      <c r="E57" s="12" t="s">
        <v>86</v>
      </c>
      <c r="F57" s="12" t="s">
        <v>43</v>
      </c>
      <c r="G57" s="14">
        <v>7196</v>
      </c>
      <c r="H57" s="15">
        <f t="shared" si="0"/>
        <v>3885.8399999999997</v>
      </c>
      <c r="I57" s="15">
        <f t="shared" si="1"/>
        <v>291.43799999999999</v>
      </c>
      <c r="J57" s="15">
        <f t="shared" si="2"/>
        <v>155.43359999999998</v>
      </c>
      <c r="K57" s="15">
        <f t="shared" si="3"/>
        <v>3438.9683999999997</v>
      </c>
      <c r="L57" s="19"/>
    </row>
    <row r="58" spans="1:12" ht="8.25" customHeight="1" x14ac:dyDescent="0.2">
      <c r="A58" s="7"/>
      <c r="B58" s="27"/>
      <c r="C58" s="27"/>
      <c r="D58" s="27"/>
      <c r="E58" s="27"/>
      <c r="F58" s="27"/>
      <c r="G58" s="28"/>
      <c r="H58" s="29"/>
      <c r="I58" s="29"/>
      <c r="J58" s="29"/>
      <c r="K58" s="29"/>
      <c r="L58" s="19"/>
    </row>
    <row r="59" spans="1:12" ht="15.75" customHeight="1" x14ac:dyDescent="0.2">
      <c r="A59" s="7"/>
      <c r="B59" s="12" t="s">
        <v>87</v>
      </c>
      <c r="C59" s="12" t="s">
        <v>74</v>
      </c>
      <c r="D59" s="12" t="s">
        <v>10</v>
      </c>
      <c r="E59" s="12" t="s">
        <v>102</v>
      </c>
      <c r="F59" s="12" t="s">
        <v>31</v>
      </c>
      <c r="G59" s="14">
        <v>8747</v>
      </c>
      <c r="H59" s="15">
        <f t="shared" si="0"/>
        <v>4723.38</v>
      </c>
      <c r="I59" s="15">
        <f t="shared" si="1"/>
        <v>354.25349999999997</v>
      </c>
      <c r="J59" s="15">
        <f t="shared" si="2"/>
        <v>188.93520000000001</v>
      </c>
      <c r="K59" s="15">
        <f t="shared" si="3"/>
        <v>4180.1913000000004</v>
      </c>
      <c r="L59" s="19"/>
    </row>
    <row r="60" spans="1:12" ht="14.25" customHeight="1" x14ac:dyDescent="0.2">
      <c r="A60" s="7"/>
      <c r="B60" s="12" t="s">
        <v>87</v>
      </c>
      <c r="C60" s="12" t="s">
        <v>88</v>
      </c>
      <c r="D60" s="12" t="s">
        <v>13</v>
      </c>
      <c r="E60" s="12" t="s">
        <v>89</v>
      </c>
      <c r="F60" s="12" t="s">
        <v>125</v>
      </c>
      <c r="G60" s="14">
        <v>7928</v>
      </c>
      <c r="H60" s="15">
        <f t="shared" si="0"/>
        <v>4281.12</v>
      </c>
      <c r="I60" s="15">
        <f t="shared" si="1"/>
        <v>321.084</v>
      </c>
      <c r="J60" s="15">
        <f t="shared" si="2"/>
        <v>171.2448</v>
      </c>
      <c r="K60" s="15">
        <f t="shared" si="3"/>
        <v>3788.7912000000001</v>
      </c>
      <c r="L60" s="19"/>
    </row>
    <row r="61" spans="1:12" s="42" customFormat="1" ht="14.25" customHeight="1" x14ac:dyDescent="0.2">
      <c r="A61" s="7"/>
      <c r="B61" s="12" t="s">
        <v>87</v>
      </c>
      <c r="C61" s="12" t="s">
        <v>88</v>
      </c>
      <c r="D61" s="12" t="s">
        <v>122</v>
      </c>
      <c r="E61" s="12" t="s">
        <v>123</v>
      </c>
      <c r="F61" s="12" t="s">
        <v>124</v>
      </c>
      <c r="G61" s="14"/>
      <c r="H61" s="15"/>
      <c r="I61" s="15"/>
      <c r="J61" s="15"/>
      <c r="K61" s="15"/>
      <c r="L61" s="19"/>
    </row>
    <row r="62" spans="1:12" ht="8.25" customHeight="1" x14ac:dyDescent="0.2">
      <c r="A62" s="7"/>
      <c r="B62" s="27"/>
      <c r="C62" s="27"/>
      <c r="D62" s="27"/>
      <c r="E62" s="27"/>
      <c r="F62" s="27"/>
      <c r="G62" s="28"/>
      <c r="H62" s="29"/>
      <c r="I62" s="29"/>
      <c r="J62" s="29"/>
      <c r="K62" s="29"/>
      <c r="L62" s="19"/>
    </row>
    <row r="63" spans="1:12" ht="18" customHeight="1" x14ac:dyDescent="0.2">
      <c r="A63" s="7"/>
      <c r="B63" s="12" t="s">
        <v>90</v>
      </c>
      <c r="C63" s="12" t="s">
        <v>79</v>
      </c>
      <c r="D63" s="12" t="s">
        <v>46</v>
      </c>
      <c r="E63" s="12" t="s">
        <v>91</v>
      </c>
      <c r="F63" s="12" t="s">
        <v>48</v>
      </c>
      <c r="G63" s="14">
        <v>8448</v>
      </c>
      <c r="H63" s="15">
        <f t="shared" si="0"/>
        <v>4561.92</v>
      </c>
      <c r="I63" s="15">
        <f t="shared" si="1"/>
        <v>342.14400000000001</v>
      </c>
      <c r="J63" s="15">
        <f t="shared" si="2"/>
        <v>182.4768</v>
      </c>
      <c r="K63" s="15">
        <f t="shared" si="3"/>
        <v>4037.2991999999999</v>
      </c>
      <c r="L63" s="19"/>
    </row>
    <row r="64" spans="1:12" s="10" customFormat="1" ht="17.25" customHeight="1" thickBot="1" x14ac:dyDescent="0.3">
      <c r="A64" s="9"/>
      <c r="B64" s="51"/>
      <c r="C64" s="51"/>
      <c r="D64" s="51"/>
      <c r="E64" s="51"/>
      <c r="F64" s="51"/>
      <c r="G64" s="16"/>
      <c r="H64" s="16"/>
      <c r="I64" s="16"/>
      <c r="J64" s="16"/>
      <c r="K64" s="16"/>
      <c r="L64" s="20">
        <f>SUM(L11:L63)</f>
        <v>0</v>
      </c>
    </row>
    <row r="65" spans="1:12" s="10" customFormat="1" ht="17.25" customHeight="1" thickBot="1" x14ac:dyDescent="0.3">
      <c r="A65" s="9"/>
      <c r="B65" s="45" t="s">
        <v>114</v>
      </c>
      <c r="C65" s="46"/>
      <c r="D65" s="46"/>
      <c r="E65" s="46"/>
      <c r="F65" s="46"/>
      <c r="G65" s="46"/>
      <c r="H65" s="46"/>
      <c r="I65" s="46"/>
      <c r="J65" s="46"/>
      <c r="K65" s="47"/>
      <c r="L65" s="20"/>
    </row>
    <row r="66" spans="1:12" s="10" customFormat="1" ht="17.25" customHeight="1" x14ac:dyDescent="0.25">
      <c r="A66" s="9"/>
      <c r="B66" s="25"/>
      <c r="C66" s="24"/>
      <c r="D66" s="24"/>
      <c r="E66" s="24"/>
      <c r="F66" s="24"/>
      <c r="G66" s="24"/>
      <c r="H66" s="24"/>
      <c r="I66" s="24"/>
      <c r="J66" s="24"/>
      <c r="K66" s="24"/>
      <c r="L66" s="20"/>
    </row>
    <row r="67" spans="1:12" s="10" customFormat="1" ht="15" customHeight="1" x14ac:dyDescent="0.25">
      <c r="B67" s="48" t="s">
        <v>121</v>
      </c>
      <c r="C67" s="48"/>
      <c r="D67" s="48"/>
      <c r="E67" s="48"/>
      <c r="F67" s="48"/>
      <c r="G67" s="48"/>
      <c r="H67" s="48"/>
      <c r="I67" s="11"/>
      <c r="J67" s="11"/>
      <c r="K67" s="11"/>
      <c r="L67" s="11"/>
    </row>
    <row r="68" spans="1:12" s="10" customFormat="1" ht="15" customHeight="1" x14ac:dyDescent="0.25">
      <c r="B68" s="48" t="s">
        <v>115</v>
      </c>
      <c r="C68" s="48"/>
      <c r="D68" s="48"/>
      <c r="E68" s="48"/>
      <c r="F68" s="48"/>
      <c r="G68" s="48"/>
      <c r="H68" s="48"/>
      <c r="I68" s="48"/>
      <c r="J68" s="48"/>
      <c r="K68" s="48"/>
      <c r="L68" s="11"/>
    </row>
    <row r="69" spans="1:12" s="10" customFormat="1" ht="15" customHeight="1" x14ac:dyDescent="0.25">
      <c r="A69" s="4" t="s">
        <v>93</v>
      </c>
      <c r="B69" s="49" t="s">
        <v>107</v>
      </c>
      <c r="C69" s="49"/>
      <c r="D69" s="49"/>
      <c r="E69" s="49"/>
      <c r="F69" s="49"/>
      <c r="G69" s="49"/>
      <c r="H69" s="49"/>
      <c r="I69" s="49"/>
      <c r="J69" s="49"/>
      <c r="K69" s="49"/>
      <c r="L69" s="11"/>
    </row>
    <row r="70" spans="1:12" s="10" customFormat="1" ht="15" x14ac:dyDescent="0.25">
      <c r="A70" s="9"/>
      <c r="B70" s="41" t="s">
        <v>106</v>
      </c>
      <c r="C70" s="41"/>
      <c r="D70" s="41"/>
      <c r="E70" s="41"/>
      <c r="F70" s="22"/>
      <c r="G70" s="11"/>
      <c r="H70" s="11"/>
      <c r="I70" s="11"/>
      <c r="J70" s="11"/>
      <c r="K70" s="11"/>
      <c r="L70" s="11"/>
    </row>
    <row r="71" spans="1:12" x14ac:dyDescent="0.2">
      <c r="G71" s="1"/>
      <c r="H71" s="1"/>
      <c r="I71" s="1"/>
      <c r="J71" s="1"/>
      <c r="K71" s="1"/>
    </row>
    <row r="72" spans="1:12" ht="15" x14ac:dyDescent="0.25">
      <c r="B72" s="4"/>
    </row>
    <row r="73" spans="1:12" ht="15" x14ac:dyDescent="0.25">
      <c r="B73" s="44" t="s">
        <v>103</v>
      </c>
      <c r="C73" s="44"/>
      <c r="D73" s="44"/>
      <c r="E73" s="44"/>
      <c r="F73" s="44"/>
      <c r="G73" s="44"/>
    </row>
    <row r="74" spans="1:12" ht="15" x14ac:dyDescent="0.25">
      <c r="B74" s="44" t="s">
        <v>104</v>
      </c>
      <c r="C74" s="44"/>
      <c r="D74" s="44"/>
      <c r="E74" s="44"/>
      <c r="F74" s="44"/>
      <c r="G74" s="44"/>
    </row>
    <row r="105" spans="4:6" x14ac:dyDescent="0.2">
      <c r="D105" s="8"/>
      <c r="E105" s="8"/>
      <c r="F105" s="8"/>
    </row>
  </sheetData>
  <mergeCells count="12">
    <mergeCell ref="B1:L3"/>
    <mergeCell ref="B64:F64"/>
    <mergeCell ref="B67:H67"/>
    <mergeCell ref="H5:H10"/>
    <mergeCell ref="I5:I9"/>
    <mergeCell ref="J5:J10"/>
    <mergeCell ref="K5:K10"/>
    <mergeCell ref="B73:G73"/>
    <mergeCell ref="B74:G74"/>
    <mergeCell ref="B65:K65"/>
    <mergeCell ref="B68:K68"/>
    <mergeCell ref="B69:K69"/>
  </mergeCells>
  <printOptions gridLines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Starco Norge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Falkenhaug</dc:creator>
  <cp:lastModifiedBy>Jan Falkenhaug</cp:lastModifiedBy>
  <cp:lastPrinted>2022-11-16T14:16:29Z</cp:lastPrinted>
  <dcterms:created xsi:type="dcterms:W3CDTF">2021-11-11T13:20:13Z</dcterms:created>
  <dcterms:modified xsi:type="dcterms:W3CDTF">2023-11-15T09:28:45Z</dcterms:modified>
</cp:coreProperties>
</file>